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 tabRatio="578"/>
  </bookViews>
  <sheets>
    <sheet name="Flussi_ancona" sheetId="1" r:id="rId1"/>
    <sheet name="Varpend_ancona" sheetId="2" r:id="rId2"/>
  </sheets>
  <definedNames>
    <definedName name="_xlnm._FilterDatabase" localSheetId="0" hidden="1">Flussi_ancona!$A$5:$B$9</definedName>
    <definedName name="_xlnm._FilterDatabase" localSheetId="1" hidden="1">Varpend_ancona!$A$5:$E$5</definedName>
    <definedName name="_xlnm.Print_Area" localSheetId="0">Flussi_ancona!$A$1:$H$65</definedName>
    <definedName name="_xlnm.Print_Area" localSheetId="1">Varpend_ancona!$A$1:$E$22</definedName>
    <definedName name="_xlnm.Print_Titles" localSheetId="0">Flussi_ancona!$5:$5</definedName>
  </definedNames>
  <calcPr calcId="145621"/>
</workbook>
</file>

<file path=xl/calcChain.xml><?xml version="1.0" encoding="utf-8"?>
<calcChain xmlns="http://schemas.openxmlformats.org/spreadsheetml/2006/main">
  <c r="C60" i="1" l="1"/>
  <c r="H60" i="1"/>
  <c r="H43" i="1"/>
  <c r="G43" i="1"/>
  <c r="C52" i="1"/>
  <c r="D52" i="1"/>
  <c r="E52" i="1"/>
  <c r="F52" i="1"/>
  <c r="G52" i="1"/>
  <c r="H52" i="1"/>
  <c r="C43" i="1" l="1"/>
  <c r="H9" i="1" l="1"/>
  <c r="G9" i="1"/>
  <c r="H18" i="1"/>
  <c r="G18" i="1"/>
  <c r="H26" i="1"/>
  <c r="G26" i="1"/>
  <c r="G28" i="1" s="1"/>
  <c r="H34" i="1"/>
  <c r="G34" i="1"/>
  <c r="G60" i="1"/>
  <c r="G62" i="1" s="1"/>
  <c r="G54" i="1"/>
  <c r="G45" i="1"/>
  <c r="G36" i="1"/>
  <c r="G20" i="1"/>
  <c r="G11" i="1" l="1"/>
  <c r="E19" i="2"/>
  <c r="E17" i="2"/>
  <c r="E15" i="2"/>
  <c r="E13" i="2"/>
  <c r="E11" i="2"/>
  <c r="E9" i="2"/>
  <c r="E7" i="2"/>
  <c r="F60" i="1"/>
  <c r="E60" i="1"/>
  <c r="D60" i="1"/>
  <c r="F43" i="1"/>
  <c r="E43" i="1"/>
  <c r="D43" i="1"/>
  <c r="C45" i="1" s="1"/>
  <c r="F34" i="1"/>
  <c r="E34" i="1"/>
  <c r="D34" i="1"/>
  <c r="C36" i="1" s="1"/>
  <c r="C34" i="1"/>
  <c r="F26" i="1"/>
  <c r="E28" i="1" s="1"/>
  <c r="E26" i="1"/>
  <c r="D26" i="1"/>
  <c r="C28" i="1" s="1"/>
  <c r="C26" i="1"/>
  <c r="F18" i="1"/>
  <c r="E18" i="1"/>
  <c r="D18" i="1"/>
  <c r="C20" i="1" s="1"/>
  <c r="C18" i="1"/>
  <c r="F9" i="1"/>
  <c r="E11" i="1" s="1"/>
  <c r="E9" i="1"/>
  <c r="D9" i="1"/>
  <c r="C11" i="1" s="1"/>
  <c r="C9" i="1"/>
  <c r="E45" i="1" l="1"/>
  <c r="C54" i="1"/>
  <c r="C62" i="1"/>
  <c r="E62" i="1"/>
  <c r="E54" i="1"/>
  <c r="E36" i="1"/>
  <c r="E20" i="1"/>
</calcChain>
</file>

<file path=xl/sharedStrings.xml><?xml version="1.0" encoding="utf-8"?>
<sst xmlns="http://schemas.openxmlformats.org/spreadsheetml/2006/main" count="103" uniqueCount="37">
  <si>
    <t>Distretto di Ancona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</si>
  <si>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</si>
  <si>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</si>
  <si>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</si>
  <si>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</si>
  <si>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</si>
  <si>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</si>
  <si>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</si>
  <si>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Ancona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</si>
  <si>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</si>
  <si>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</si>
  <si>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</si>
  <si>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</si>
  <si>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</si>
  <si>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Ancona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</si>
  <si>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</si>
  <si>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</si>
  <si>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</si>
  <si>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</si>
  <si>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</si>
  <si>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</si>
  <si>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Ascoli Piceno</t>
  </si>
  <si>
    <t>Tribunale Ordinario di Fermo</t>
  </si>
  <si>
    <t>Tribunale Ordinario di  Macerata</t>
  </si>
  <si>
    <t>Tribunale Ordinario di  Pesaro</t>
  </si>
  <si>
    <t>Tribunale Ordinario di Urbino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</si>
  <si>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</si>
  <si>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</si>
  <si>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</si>
  <si>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</si>
  <si>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Macerata</t>
  </si>
  <si>
    <t>Tribunale Ordinario di Pesaro</t>
  </si>
  <si>
    <t>Pendenti al 31/12/2014</t>
  </si>
  <si>
    <t>Iscritti 
gen - giu 2017</t>
  </si>
  <si>
    <t>Definiti 
gen - giu 2017</t>
  </si>
  <si>
    <t>SETTORE PENALE. Anni 2015 - 30 giugno 2017, registro autori di reato noti.</t>
  </si>
  <si>
    <t>Pendenti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</si>
</sst>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3" fontId="10" fillId="2" borderId="8" xfId="2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C61" sqref="C61"/>
    </sheetView>
  </sheetViews>
  <sheetFormatPr defaultColWidth="9.109375" defaultRowHeight="13.8" x14ac:dyDescent="0.3"/>
  <cols>
    <col min="1" max="1" width="19" style="2" customWidth="1"/>
    <col min="2" max="2" width="41.109375" style="2" customWidth="1"/>
    <col min="3" max="3" width="9.109375" style="2" customWidth="1"/>
    <col min="4" max="4" width="9.44140625" style="2" customWidth="1"/>
    <col min="5" max="5" width="8.88671875" style="2" customWidth="1"/>
    <col min="6" max="6" width="9.44140625" style="2" customWidth="1"/>
    <col min="7" max="7" width="9.109375" style="2"/>
    <col min="8" max="8" width="9.109375" style="2" customWidth="1"/>
    <col min="9" max="9" width="41.88671875" style="2" bestFit="1" customWidth="1"/>
    <col min="10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4" t="s">
        <v>35</v>
      </c>
    </row>
    <row r="4" spans="1:8" ht="6.75" customHeight="1" x14ac:dyDescent="0.3"/>
    <row r="5" spans="1:8" ht="41.4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33</v>
      </c>
      <c r="H5" s="7" t="s">
        <v>34</v>
      </c>
    </row>
    <row r="6" spans="1:8" ht="13.8" customHeight="1" x14ac:dyDescent="0.3">
      <c r="A6" s="63" t="s">
        <v>8</v>
      </c>
      <c r="B6" s="8" t="s">
        <v>9</v>
      </c>
      <c r="C6" s="10">
        <v>3362</v>
      </c>
      <c r="D6" s="11">
        <v>4929</v>
      </c>
      <c r="E6" s="12">
        <v>4029</v>
      </c>
      <c r="F6" s="13">
        <v>5735</v>
      </c>
      <c r="G6" s="9">
        <v>1326</v>
      </c>
      <c r="H6" s="9">
        <v>1615</v>
      </c>
    </row>
    <row r="7" spans="1:8" x14ac:dyDescent="0.3">
      <c r="A7" s="63"/>
      <c r="B7" s="8" t="s">
        <v>10</v>
      </c>
      <c r="C7" s="10">
        <v>7</v>
      </c>
      <c r="D7" s="11">
        <v>6</v>
      </c>
      <c r="E7" s="12">
        <v>10</v>
      </c>
      <c r="F7" s="13">
        <v>9</v>
      </c>
      <c r="G7" s="9">
        <v>2</v>
      </c>
      <c r="H7" s="9">
        <v>3</v>
      </c>
    </row>
    <row r="8" spans="1:8" x14ac:dyDescent="0.3">
      <c r="A8" s="63"/>
      <c r="B8" s="8" t="s">
        <v>11</v>
      </c>
      <c r="C8" s="16">
        <v>34</v>
      </c>
      <c r="D8" s="11">
        <v>33</v>
      </c>
      <c r="E8" s="17">
        <v>26</v>
      </c>
      <c r="F8" s="13">
        <v>24</v>
      </c>
      <c r="G8" s="15">
        <v>13</v>
      </c>
      <c r="H8" s="15">
        <v>20</v>
      </c>
    </row>
    <row r="9" spans="1:8" x14ac:dyDescent="0.3">
      <c r="A9" s="63"/>
      <c r="B9" s="18" t="s">
        <v>12</v>
      </c>
      <c r="C9" s="19">
        <f t="shared" ref="C9:F9" si="0">SUM(C6:C8)</f>
        <v>3403</v>
      </c>
      <c r="D9" s="19">
        <f t="shared" si="0"/>
        <v>4968</v>
      </c>
      <c r="E9" s="19">
        <f t="shared" si="0"/>
        <v>4065</v>
      </c>
      <c r="F9" s="19">
        <f t="shared" si="0"/>
        <v>5768</v>
      </c>
      <c r="G9" s="35">
        <f t="shared" ref="G9:H9" si="1">SUM(G5:G8)</f>
        <v>1341</v>
      </c>
      <c r="H9" s="35">
        <f t="shared" si="1"/>
        <v>1638</v>
      </c>
    </row>
    <row r="10" spans="1:8" ht="7.2" customHeight="1" x14ac:dyDescent="0.3">
      <c r="A10" s="20"/>
      <c r="B10" s="21"/>
      <c r="C10" s="22"/>
      <c r="D10" s="22"/>
      <c r="E10" s="23"/>
      <c r="F10" s="23"/>
      <c r="G10" s="22"/>
      <c r="H10" s="22"/>
    </row>
    <row r="11" spans="1:8" ht="14.4" customHeight="1" x14ac:dyDescent="0.3">
      <c r="A11" s="20"/>
      <c r="B11" s="24" t="s">
        <v>13</v>
      </c>
      <c r="C11" s="61">
        <f>D9/C9</f>
        <v>1.4598883338230972</v>
      </c>
      <c r="D11" s="62"/>
      <c r="E11" s="59">
        <f>F9/E9</f>
        <v>1.4189421894218943</v>
      </c>
      <c r="F11" s="60"/>
      <c r="G11" s="59">
        <f>H9/G9</f>
        <v>1.2214765100671141</v>
      </c>
      <c r="H11" s="60"/>
    </row>
    <row r="12" spans="1:8" x14ac:dyDescent="0.3">
      <c r="C12" s="14"/>
      <c r="D12" s="14"/>
      <c r="E12" s="25"/>
      <c r="F12" s="25"/>
      <c r="G12" s="14"/>
      <c r="H12" s="14"/>
    </row>
    <row r="13" spans="1:8" ht="13.95" customHeight="1" x14ac:dyDescent="0.3">
      <c r="A13" s="64" t="s">
        <v>14</v>
      </c>
      <c r="B13" s="26" t="s">
        <v>15</v>
      </c>
      <c r="C13" s="27">
        <v>3</v>
      </c>
      <c r="D13" s="27">
        <v>2</v>
      </c>
      <c r="E13" s="28">
        <v>3</v>
      </c>
      <c r="F13" s="28">
        <v>2</v>
      </c>
      <c r="G13" s="27">
        <v>0</v>
      </c>
      <c r="H13" s="27">
        <v>0</v>
      </c>
    </row>
    <row r="14" spans="1:8" ht="13.95" customHeight="1" x14ac:dyDescent="0.3">
      <c r="A14" s="65" t="s">
        <v>16</v>
      </c>
      <c r="B14" s="26" t="s">
        <v>17</v>
      </c>
      <c r="C14" s="9">
        <v>112</v>
      </c>
      <c r="D14" s="9">
        <v>134</v>
      </c>
      <c r="E14" s="29">
        <v>100</v>
      </c>
      <c r="F14" s="29">
        <v>156</v>
      </c>
      <c r="G14" s="9">
        <v>34</v>
      </c>
      <c r="H14" s="9">
        <v>43</v>
      </c>
    </row>
    <row r="15" spans="1:8" ht="13.95" customHeight="1" x14ac:dyDescent="0.3">
      <c r="A15" s="65" t="s">
        <v>16</v>
      </c>
      <c r="B15" s="30" t="s">
        <v>18</v>
      </c>
      <c r="C15" s="9">
        <v>2047</v>
      </c>
      <c r="D15" s="9">
        <v>2395</v>
      </c>
      <c r="E15" s="29">
        <v>2386</v>
      </c>
      <c r="F15" s="29">
        <v>2406</v>
      </c>
      <c r="G15" s="9">
        <v>1612</v>
      </c>
      <c r="H15" s="9">
        <v>1133</v>
      </c>
    </row>
    <row r="16" spans="1:8" ht="21.6" customHeight="1" x14ac:dyDescent="0.3">
      <c r="A16" s="65" t="s">
        <v>16</v>
      </c>
      <c r="B16" s="31" t="s">
        <v>19</v>
      </c>
      <c r="C16" s="9">
        <v>78</v>
      </c>
      <c r="D16" s="9">
        <v>74</v>
      </c>
      <c r="E16" s="29">
        <v>59</v>
      </c>
      <c r="F16" s="29">
        <v>72</v>
      </c>
      <c r="G16" s="9">
        <v>11</v>
      </c>
      <c r="H16" s="9">
        <v>21</v>
      </c>
    </row>
    <row r="17" spans="1:8" ht="13.95" customHeight="1" x14ac:dyDescent="0.3">
      <c r="A17" s="65" t="s">
        <v>16</v>
      </c>
      <c r="B17" s="32" t="s">
        <v>20</v>
      </c>
      <c r="C17" s="15">
        <v>4657</v>
      </c>
      <c r="D17" s="15">
        <v>6205</v>
      </c>
      <c r="E17" s="33">
        <v>5662</v>
      </c>
      <c r="F17" s="33">
        <v>7890</v>
      </c>
      <c r="G17" s="15">
        <v>2123</v>
      </c>
      <c r="H17" s="15">
        <v>2461</v>
      </c>
    </row>
    <row r="18" spans="1:8" ht="13.95" customHeight="1" x14ac:dyDescent="0.3">
      <c r="A18" s="66" t="s">
        <v>16</v>
      </c>
      <c r="B18" s="24" t="s">
        <v>12</v>
      </c>
      <c r="C18" s="34">
        <f t="shared" ref="C18:F18" si="2">SUM(C13:C17)</f>
        <v>6897</v>
      </c>
      <c r="D18" s="34">
        <f t="shared" si="2"/>
        <v>8810</v>
      </c>
      <c r="E18" s="35">
        <f>SUM(E13:E17)</f>
        <v>8210</v>
      </c>
      <c r="F18" s="35">
        <f t="shared" si="2"/>
        <v>10526</v>
      </c>
      <c r="G18" s="35">
        <f t="shared" ref="G18:H18" si="3">SUM(G14:G17)</f>
        <v>3780</v>
      </c>
      <c r="H18" s="35">
        <f t="shared" si="3"/>
        <v>3658</v>
      </c>
    </row>
    <row r="19" spans="1:8" ht="6" customHeight="1" x14ac:dyDescent="0.3">
      <c r="A19" s="20"/>
      <c r="B19" s="36"/>
      <c r="C19" s="37"/>
      <c r="D19" s="37"/>
      <c r="E19" s="38"/>
      <c r="F19" s="38"/>
      <c r="G19" s="37"/>
      <c r="H19" s="37"/>
    </row>
    <row r="20" spans="1:8" x14ac:dyDescent="0.3">
      <c r="A20" s="20"/>
      <c r="B20" s="24" t="s">
        <v>13</v>
      </c>
      <c r="C20" s="61">
        <f>D18/C18</f>
        <v>1.2773669711468754</v>
      </c>
      <c r="D20" s="62"/>
      <c r="E20" s="59">
        <f>F18/E18</f>
        <v>1.2820950060901339</v>
      </c>
      <c r="F20" s="60"/>
      <c r="G20" s="59">
        <f>H18/G18</f>
        <v>0.96772486772486777</v>
      </c>
      <c r="H20" s="60"/>
    </row>
    <row r="21" spans="1:8" ht="7.5" customHeight="1" x14ac:dyDescent="0.3">
      <c r="A21" s="20"/>
      <c r="B21" s="36"/>
      <c r="C21" s="37"/>
      <c r="D21" s="37"/>
      <c r="E21" s="38"/>
      <c r="F21" s="38"/>
      <c r="G21" s="37"/>
      <c r="H21" s="37"/>
    </row>
    <row r="22" spans="1:8" ht="13.95" customHeight="1" x14ac:dyDescent="0.3">
      <c r="A22" s="64" t="s">
        <v>21</v>
      </c>
      <c r="B22" s="26" t="s">
        <v>17</v>
      </c>
      <c r="C22" s="9">
        <v>47</v>
      </c>
      <c r="D22" s="9">
        <v>27</v>
      </c>
      <c r="E22" s="29">
        <v>58</v>
      </c>
      <c r="F22" s="29">
        <v>44</v>
      </c>
      <c r="G22" s="9">
        <v>14</v>
      </c>
      <c r="H22" s="9">
        <v>7</v>
      </c>
    </row>
    <row r="23" spans="1:8" ht="13.95" customHeight="1" x14ac:dyDescent="0.3">
      <c r="A23" s="65"/>
      <c r="B23" s="30" t="s">
        <v>18</v>
      </c>
      <c r="C23" s="9">
        <v>1412</v>
      </c>
      <c r="D23" s="9">
        <v>1130</v>
      </c>
      <c r="E23" s="29">
        <v>1657</v>
      </c>
      <c r="F23" s="29">
        <v>1459</v>
      </c>
      <c r="G23" s="9">
        <v>628</v>
      </c>
      <c r="H23" s="9">
        <v>620</v>
      </c>
    </row>
    <row r="24" spans="1:8" ht="21.6" customHeight="1" x14ac:dyDescent="0.3">
      <c r="A24" s="65"/>
      <c r="B24" s="31" t="s">
        <v>19</v>
      </c>
      <c r="C24" s="9">
        <v>57</v>
      </c>
      <c r="D24" s="9">
        <v>26</v>
      </c>
      <c r="E24" s="29">
        <v>20</v>
      </c>
      <c r="F24" s="29">
        <v>72</v>
      </c>
      <c r="G24" s="9">
        <v>9</v>
      </c>
      <c r="H24" s="9">
        <v>20</v>
      </c>
    </row>
    <row r="25" spans="1:8" ht="13.95" customHeight="1" x14ac:dyDescent="0.3">
      <c r="A25" s="65"/>
      <c r="B25" s="32" t="s">
        <v>20</v>
      </c>
      <c r="C25" s="15">
        <v>2848</v>
      </c>
      <c r="D25" s="15">
        <v>3020</v>
      </c>
      <c r="E25" s="33">
        <v>2207</v>
      </c>
      <c r="F25" s="33">
        <v>2453</v>
      </c>
      <c r="G25" s="15">
        <v>1206</v>
      </c>
      <c r="H25" s="15">
        <v>1145</v>
      </c>
    </row>
    <row r="26" spans="1:8" ht="13.95" customHeight="1" x14ac:dyDescent="0.3">
      <c r="A26" s="66"/>
      <c r="B26" s="24" t="s">
        <v>12</v>
      </c>
      <c r="C26" s="34">
        <f t="shared" ref="C26:H26" si="4">SUM(C22:C25)</f>
        <v>4364</v>
      </c>
      <c r="D26" s="34">
        <f t="shared" si="4"/>
        <v>4203</v>
      </c>
      <c r="E26" s="34">
        <f>SUM(E22:E25)</f>
        <v>3942</v>
      </c>
      <c r="F26" s="34">
        <f t="shared" si="4"/>
        <v>4028</v>
      </c>
      <c r="G26" s="35">
        <f t="shared" si="4"/>
        <v>1857</v>
      </c>
      <c r="H26" s="35">
        <f t="shared" si="4"/>
        <v>1792</v>
      </c>
    </row>
    <row r="27" spans="1:8" ht="6" customHeight="1" x14ac:dyDescent="0.3">
      <c r="A27" s="20"/>
      <c r="B27" s="36"/>
      <c r="C27" s="37"/>
      <c r="D27" s="37"/>
      <c r="E27" s="38"/>
      <c r="F27" s="38"/>
      <c r="G27" s="37"/>
      <c r="H27" s="37"/>
    </row>
    <row r="28" spans="1:8" x14ac:dyDescent="0.3">
      <c r="A28" s="20"/>
      <c r="B28" s="24" t="s">
        <v>13</v>
      </c>
      <c r="C28" s="61">
        <f>D26/C26</f>
        <v>0.96310724106324475</v>
      </c>
      <c r="D28" s="62"/>
      <c r="E28" s="61">
        <f>F26/E26</f>
        <v>1.0218163368848301</v>
      </c>
      <c r="F28" s="62"/>
      <c r="G28" s="61">
        <f>H26/G26</f>
        <v>0.96499730748519119</v>
      </c>
      <c r="H28" s="62"/>
    </row>
    <row r="29" spans="1:8" ht="7.5" customHeight="1" x14ac:dyDescent="0.3">
      <c r="A29" s="20"/>
      <c r="B29" s="36"/>
      <c r="C29" s="37"/>
      <c r="D29" s="37"/>
      <c r="E29" s="38"/>
      <c r="F29" s="38"/>
      <c r="G29" s="37"/>
      <c r="H29" s="37"/>
    </row>
    <row r="30" spans="1:8" ht="13.95" customHeight="1" x14ac:dyDescent="0.3">
      <c r="A30" s="64" t="s">
        <v>22</v>
      </c>
      <c r="B30" s="26" t="s">
        <v>17</v>
      </c>
      <c r="C30" s="9">
        <v>62</v>
      </c>
      <c r="D30" s="9">
        <v>51</v>
      </c>
      <c r="E30" s="29">
        <v>84</v>
      </c>
      <c r="F30" s="29">
        <v>45</v>
      </c>
      <c r="G30" s="9">
        <v>15</v>
      </c>
      <c r="H30" s="9">
        <v>25</v>
      </c>
    </row>
    <row r="31" spans="1:8" ht="13.95" customHeight="1" x14ac:dyDescent="0.3">
      <c r="A31" s="65"/>
      <c r="B31" s="30" t="s">
        <v>18</v>
      </c>
      <c r="C31" s="9">
        <v>1074</v>
      </c>
      <c r="D31" s="9">
        <v>855</v>
      </c>
      <c r="E31" s="29">
        <v>729</v>
      </c>
      <c r="F31" s="29">
        <v>1005</v>
      </c>
      <c r="G31" s="9">
        <v>718</v>
      </c>
      <c r="H31" s="9">
        <v>398</v>
      </c>
    </row>
    <row r="32" spans="1:8" ht="25.2" customHeight="1" x14ac:dyDescent="0.3">
      <c r="A32" s="65"/>
      <c r="B32" s="31" t="s">
        <v>19</v>
      </c>
      <c r="C32" s="9">
        <v>26</v>
      </c>
      <c r="D32" s="9">
        <v>37</v>
      </c>
      <c r="E32" s="29">
        <v>28</v>
      </c>
      <c r="F32" s="29">
        <v>18</v>
      </c>
      <c r="G32" s="9">
        <v>16</v>
      </c>
      <c r="H32" s="9">
        <v>3</v>
      </c>
    </row>
    <row r="33" spans="1:8" ht="13.95" customHeight="1" x14ac:dyDescent="0.3">
      <c r="A33" s="65"/>
      <c r="B33" s="32" t="s">
        <v>20</v>
      </c>
      <c r="C33" s="15">
        <v>2853</v>
      </c>
      <c r="D33" s="15">
        <v>2699</v>
      </c>
      <c r="E33" s="33">
        <v>2808</v>
      </c>
      <c r="F33" s="33">
        <v>2608</v>
      </c>
      <c r="G33" s="15">
        <v>1299</v>
      </c>
      <c r="H33" s="15">
        <v>2039</v>
      </c>
    </row>
    <row r="34" spans="1:8" ht="13.95" customHeight="1" x14ac:dyDescent="0.3">
      <c r="A34" s="66"/>
      <c r="B34" s="24" t="s">
        <v>12</v>
      </c>
      <c r="C34" s="34">
        <f t="shared" ref="C34:H34" si="5">SUM(C30:C33)</f>
        <v>4015</v>
      </c>
      <c r="D34" s="34">
        <f t="shared" si="5"/>
        <v>3642</v>
      </c>
      <c r="E34" s="34">
        <f>SUM(E30:E33)</f>
        <v>3649</v>
      </c>
      <c r="F34" s="34">
        <f t="shared" si="5"/>
        <v>3676</v>
      </c>
      <c r="G34" s="35">
        <f t="shared" si="5"/>
        <v>2048</v>
      </c>
      <c r="H34" s="35">
        <f t="shared" si="5"/>
        <v>2465</v>
      </c>
    </row>
    <row r="35" spans="1:8" ht="6" customHeight="1" x14ac:dyDescent="0.3">
      <c r="A35" s="20"/>
      <c r="B35" s="36"/>
      <c r="C35" s="37"/>
      <c r="D35" s="37"/>
      <c r="E35" s="38"/>
      <c r="F35" s="38"/>
      <c r="G35" s="37"/>
      <c r="H35" s="37"/>
    </row>
    <row r="36" spans="1:8" x14ac:dyDescent="0.3">
      <c r="A36" s="20"/>
      <c r="B36" s="24" t="s">
        <v>13</v>
      </c>
      <c r="C36" s="61">
        <f>D34/C34</f>
        <v>0.90709838107098384</v>
      </c>
      <c r="D36" s="62"/>
      <c r="E36" s="59">
        <f>F34/E34</f>
        <v>1.0073992874760209</v>
      </c>
      <c r="F36" s="60"/>
      <c r="G36" s="59">
        <f>H34/G34</f>
        <v>1.20361328125</v>
      </c>
      <c r="H36" s="60"/>
    </row>
    <row r="37" spans="1:8" x14ac:dyDescent="0.3">
      <c r="E37" s="39"/>
      <c r="F37" s="39"/>
    </row>
    <row r="38" spans="1:8" ht="13.95" customHeight="1" x14ac:dyDescent="0.3">
      <c r="A38" s="64" t="s">
        <v>23</v>
      </c>
      <c r="B38" s="26" t="s">
        <v>15</v>
      </c>
      <c r="C38" s="27">
        <v>1</v>
      </c>
      <c r="D38" s="27">
        <v>4</v>
      </c>
      <c r="E38" s="28">
        <v>1</v>
      </c>
      <c r="F38" s="28">
        <v>0</v>
      </c>
      <c r="G38" s="27">
        <v>1</v>
      </c>
      <c r="H38" s="27">
        <v>1</v>
      </c>
    </row>
    <row r="39" spans="1:8" ht="13.95" customHeight="1" x14ac:dyDescent="0.3">
      <c r="A39" s="65" t="s">
        <v>16</v>
      </c>
      <c r="B39" s="26" t="s">
        <v>17</v>
      </c>
      <c r="C39" s="9">
        <v>74</v>
      </c>
      <c r="D39" s="9">
        <v>105</v>
      </c>
      <c r="E39" s="29">
        <v>61</v>
      </c>
      <c r="F39" s="29">
        <v>89</v>
      </c>
      <c r="G39" s="9">
        <v>37</v>
      </c>
      <c r="H39" s="9">
        <v>11</v>
      </c>
    </row>
    <row r="40" spans="1:8" ht="13.95" customHeight="1" x14ac:dyDescent="0.3">
      <c r="A40" s="65" t="s">
        <v>16</v>
      </c>
      <c r="B40" s="30" t="s">
        <v>18</v>
      </c>
      <c r="C40" s="9">
        <v>1977</v>
      </c>
      <c r="D40" s="9">
        <v>1741</v>
      </c>
      <c r="E40" s="29">
        <v>1921</v>
      </c>
      <c r="F40" s="29">
        <v>1841</v>
      </c>
      <c r="G40" s="9">
        <v>1062</v>
      </c>
      <c r="H40" s="9">
        <v>547</v>
      </c>
    </row>
    <row r="41" spans="1:8" ht="21.6" customHeight="1" x14ac:dyDescent="0.3">
      <c r="A41" s="65" t="s">
        <v>16</v>
      </c>
      <c r="B41" s="31" t="s">
        <v>19</v>
      </c>
      <c r="C41" s="9">
        <v>14</v>
      </c>
      <c r="D41" s="9">
        <v>64</v>
      </c>
      <c r="E41" s="29">
        <v>55</v>
      </c>
      <c r="F41" s="29">
        <v>28</v>
      </c>
      <c r="G41" s="9">
        <v>16</v>
      </c>
      <c r="H41" s="9">
        <v>11</v>
      </c>
    </row>
    <row r="42" spans="1:8" ht="13.95" customHeight="1" x14ac:dyDescent="0.3">
      <c r="A42" s="65" t="s">
        <v>16</v>
      </c>
      <c r="B42" s="32" t="s">
        <v>20</v>
      </c>
      <c r="C42" s="15">
        <v>5403</v>
      </c>
      <c r="D42" s="15">
        <v>5077</v>
      </c>
      <c r="E42" s="33">
        <v>4265</v>
      </c>
      <c r="F42" s="33">
        <v>4173</v>
      </c>
      <c r="G42" s="15">
        <v>1767</v>
      </c>
      <c r="H42" s="15">
        <v>1477</v>
      </c>
    </row>
    <row r="43" spans="1:8" ht="13.95" customHeight="1" x14ac:dyDescent="0.3">
      <c r="A43" s="66" t="s">
        <v>16</v>
      </c>
      <c r="B43" s="24" t="s">
        <v>12</v>
      </c>
      <c r="C43" s="34">
        <f>SUM(C38:C42)</f>
        <v>7469</v>
      </c>
      <c r="D43" s="34">
        <f t="shared" ref="D43:H43" si="6">SUM(D38:D42)</f>
        <v>6991</v>
      </c>
      <c r="E43" s="35">
        <f t="shared" si="6"/>
        <v>6303</v>
      </c>
      <c r="F43" s="35">
        <f t="shared" si="6"/>
        <v>6131</v>
      </c>
      <c r="G43" s="35">
        <f>SUM(G38:G42)</f>
        <v>2883</v>
      </c>
      <c r="H43" s="35">
        <f>SUM(H38:H42)</f>
        <v>2047</v>
      </c>
    </row>
    <row r="44" spans="1:8" ht="6" customHeight="1" x14ac:dyDescent="0.3">
      <c r="A44" s="20"/>
      <c r="B44" s="36"/>
      <c r="C44" s="37"/>
      <c r="D44" s="37"/>
      <c r="E44" s="38"/>
      <c r="F44" s="38"/>
      <c r="G44" s="37"/>
      <c r="H44" s="37"/>
    </row>
    <row r="45" spans="1:8" x14ac:dyDescent="0.3">
      <c r="A45" s="20"/>
      <c r="B45" s="24" t="s">
        <v>13</v>
      </c>
      <c r="C45" s="61">
        <f>D43/C43</f>
        <v>0.93600214218770916</v>
      </c>
      <c r="D45" s="62"/>
      <c r="E45" s="59">
        <f>F43/E43</f>
        <v>0.97271140726638106</v>
      </c>
      <c r="F45" s="60"/>
      <c r="G45" s="59">
        <f>H43/G43</f>
        <v>0.7100242802636143</v>
      </c>
      <c r="H45" s="60"/>
    </row>
    <row r="46" spans="1:8" x14ac:dyDescent="0.3">
      <c r="A46" s="20"/>
      <c r="B46" s="36"/>
      <c r="C46" s="40"/>
      <c r="D46" s="40"/>
      <c r="E46" s="41"/>
      <c r="F46" s="41"/>
      <c r="G46" s="40"/>
      <c r="H46" s="40"/>
    </row>
    <row r="47" spans="1:8" ht="13.95" customHeight="1" x14ac:dyDescent="0.3">
      <c r="A47" s="64" t="s">
        <v>24</v>
      </c>
      <c r="B47" s="26" t="s">
        <v>15</v>
      </c>
      <c r="C47" s="27">
        <v>1</v>
      </c>
      <c r="D47" s="27">
        <v>2</v>
      </c>
      <c r="E47" s="28">
        <v>1</v>
      </c>
      <c r="F47" s="28">
        <v>0</v>
      </c>
      <c r="G47" s="27">
        <v>0</v>
      </c>
      <c r="H47" s="27">
        <v>1</v>
      </c>
    </row>
    <row r="48" spans="1:8" ht="13.95" customHeight="1" x14ac:dyDescent="0.3">
      <c r="A48" s="65" t="s">
        <v>16</v>
      </c>
      <c r="B48" s="26" t="s">
        <v>17</v>
      </c>
      <c r="C48" s="9">
        <v>40</v>
      </c>
      <c r="D48" s="9">
        <v>38</v>
      </c>
      <c r="E48" s="29">
        <v>31</v>
      </c>
      <c r="F48" s="29">
        <v>34</v>
      </c>
      <c r="G48" s="9">
        <v>7</v>
      </c>
      <c r="H48" s="9">
        <v>14</v>
      </c>
    </row>
    <row r="49" spans="1:8" ht="13.95" customHeight="1" x14ac:dyDescent="0.3">
      <c r="A49" s="65" t="s">
        <v>16</v>
      </c>
      <c r="B49" s="30" t="s">
        <v>18</v>
      </c>
      <c r="C49" s="9">
        <v>928</v>
      </c>
      <c r="D49" s="9">
        <v>1071</v>
      </c>
      <c r="E49" s="29">
        <v>907</v>
      </c>
      <c r="F49" s="29">
        <v>1034</v>
      </c>
      <c r="G49" s="9">
        <v>338</v>
      </c>
      <c r="H49" s="9">
        <v>300</v>
      </c>
    </row>
    <row r="50" spans="1:8" ht="21.6" customHeight="1" x14ac:dyDescent="0.3">
      <c r="A50" s="65" t="s">
        <v>16</v>
      </c>
      <c r="B50" s="31" t="s">
        <v>19</v>
      </c>
      <c r="C50" s="9">
        <v>10</v>
      </c>
      <c r="D50" s="9">
        <v>20</v>
      </c>
      <c r="E50" s="29">
        <v>18</v>
      </c>
      <c r="F50" s="29">
        <v>15</v>
      </c>
      <c r="G50" s="9">
        <v>14</v>
      </c>
      <c r="H50" s="9">
        <v>7</v>
      </c>
    </row>
    <row r="51" spans="1:8" ht="13.95" customHeight="1" x14ac:dyDescent="0.3">
      <c r="A51" s="65" t="s">
        <v>16</v>
      </c>
      <c r="B51" s="32" t="s">
        <v>20</v>
      </c>
      <c r="C51" s="15">
        <v>2647</v>
      </c>
      <c r="D51" s="15">
        <v>2954</v>
      </c>
      <c r="E51" s="33">
        <v>2158</v>
      </c>
      <c r="F51" s="33">
        <v>2446</v>
      </c>
      <c r="G51" s="15">
        <v>960</v>
      </c>
      <c r="H51" s="15">
        <v>818</v>
      </c>
    </row>
    <row r="52" spans="1:8" ht="13.95" customHeight="1" x14ac:dyDescent="0.3">
      <c r="A52" s="66" t="s">
        <v>16</v>
      </c>
      <c r="B52" s="24" t="s">
        <v>12</v>
      </c>
      <c r="C52" s="35">
        <f t="shared" ref="C52:F52" si="7">SUM(C47:C51)</f>
        <v>3626</v>
      </c>
      <c r="D52" s="35">
        <f t="shared" si="7"/>
        <v>4085</v>
      </c>
      <c r="E52" s="35">
        <f t="shared" si="7"/>
        <v>3115</v>
      </c>
      <c r="F52" s="35">
        <f t="shared" si="7"/>
        <v>3529</v>
      </c>
      <c r="G52" s="35">
        <f>SUM(G47:G51)</f>
        <v>1319</v>
      </c>
      <c r="H52" s="35">
        <f>SUM(H47:H51)</f>
        <v>1140</v>
      </c>
    </row>
    <row r="53" spans="1:8" ht="6" customHeight="1" x14ac:dyDescent="0.3">
      <c r="A53" s="20"/>
      <c r="B53" s="36"/>
      <c r="C53" s="37"/>
      <c r="D53" s="37"/>
      <c r="E53" s="38"/>
      <c r="F53" s="38"/>
      <c r="G53" s="37"/>
      <c r="H53" s="37"/>
    </row>
    <row r="54" spans="1:8" x14ac:dyDescent="0.3">
      <c r="A54" s="20"/>
      <c r="B54" s="24" t="s">
        <v>13</v>
      </c>
      <c r="C54" s="61">
        <f>D52/C52</f>
        <v>1.1265857694429122</v>
      </c>
      <c r="D54" s="62"/>
      <c r="E54" s="59">
        <f>F52/E52</f>
        <v>1.1329052969502407</v>
      </c>
      <c r="F54" s="60"/>
      <c r="G54" s="59">
        <f>H52/G52</f>
        <v>0.8642911296436695</v>
      </c>
      <c r="H54" s="60"/>
    </row>
    <row r="55" spans="1:8" x14ac:dyDescent="0.3">
      <c r="A55" s="20"/>
      <c r="B55" s="36"/>
      <c r="C55" s="40"/>
      <c r="D55" s="40"/>
      <c r="E55" s="41"/>
      <c r="F55" s="41"/>
      <c r="G55" s="40"/>
      <c r="H55" s="40"/>
    </row>
    <row r="56" spans="1:8" ht="13.95" customHeight="1" x14ac:dyDescent="0.3">
      <c r="A56" s="64" t="s">
        <v>25</v>
      </c>
      <c r="B56" s="26" t="s">
        <v>17</v>
      </c>
      <c r="C56" s="9">
        <v>9</v>
      </c>
      <c r="D56" s="9">
        <v>8</v>
      </c>
      <c r="E56" s="29">
        <v>20</v>
      </c>
      <c r="F56" s="29">
        <v>10</v>
      </c>
      <c r="G56" s="9">
        <v>5</v>
      </c>
      <c r="H56" s="9">
        <v>7</v>
      </c>
    </row>
    <row r="57" spans="1:8" ht="13.95" customHeight="1" x14ac:dyDescent="0.3">
      <c r="A57" s="65"/>
      <c r="B57" s="30" t="s">
        <v>18</v>
      </c>
      <c r="C57" s="9">
        <v>582</v>
      </c>
      <c r="D57" s="9">
        <v>344</v>
      </c>
      <c r="E57" s="29">
        <v>320</v>
      </c>
      <c r="F57" s="29">
        <v>445</v>
      </c>
      <c r="G57" s="9">
        <v>216</v>
      </c>
      <c r="H57" s="9">
        <v>170</v>
      </c>
    </row>
    <row r="58" spans="1:8" ht="21.6" customHeight="1" x14ac:dyDescent="0.3">
      <c r="A58" s="65"/>
      <c r="B58" s="31" t="s">
        <v>19</v>
      </c>
      <c r="C58" s="9">
        <v>18</v>
      </c>
      <c r="D58" s="9">
        <v>9</v>
      </c>
      <c r="E58" s="29">
        <v>7</v>
      </c>
      <c r="F58" s="29">
        <v>17</v>
      </c>
      <c r="G58" s="9">
        <v>2</v>
      </c>
      <c r="H58" s="9">
        <v>3</v>
      </c>
    </row>
    <row r="59" spans="1:8" ht="13.95" customHeight="1" x14ac:dyDescent="0.3">
      <c r="A59" s="65"/>
      <c r="B59" s="32" t="s">
        <v>20</v>
      </c>
      <c r="C59" s="15">
        <v>1208</v>
      </c>
      <c r="D59" s="15">
        <v>1045</v>
      </c>
      <c r="E59" s="33">
        <v>1096</v>
      </c>
      <c r="F59" s="33">
        <v>988</v>
      </c>
      <c r="G59" s="15">
        <v>541</v>
      </c>
      <c r="H59" s="15">
        <v>534</v>
      </c>
    </row>
    <row r="60" spans="1:8" ht="13.95" customHeight="1" x14ac:dyDescent="0.3">
      <c r="A60" s="66"/>
      <c r="B60" s="24" t="s">
        <v>12</v>
      </c>
      <c r="C60" s="34">
        <f>SUM(C56:C59)</f>
        <v>1817</v>
      </c>
      <c r="D60" s="34">
        <f t="shared" ref="C60:H60" si="8">SUM(D56:D59)</f>
        <v>1406</v>
      </c>
      <c r="E60" s="35">
        <f t="shared" si="8"/>
        <v>1443</v>
      </c>
      <c r="F60" s="35">
        <f t="shared" si="8"/>
        <v>1460</v>
      </c>
      <c r="G60" s="35">
        <f t="shared" si="8"/>
        <v>764</v>
      </c>
      <c r="H60" s="35">
        <f>SUM(H56:H59)</f>
        <v>714</v>
      </c>
    </row>
    <row r="61" spans="1:8" ht="6" customHeight="1" x14ac:dyDescent="0.3">
      <c r="A61" s="20"/>
      <c r="B61" s="36"/>
      <c r="C61" s="37"/>
      <c r="D61" s="37"/>
      <c r="E61" s="38"/>
      <c r="F61" s="38"/>
      <c r="G61" s="37"/>
      <c r="H61" s="37"/>
    </row>
    <row r="62" spans="1:8" x14ac:dyDescent="0.3">
      <c r="A62" s="20"/>
      <c r="B62" s="24" t="s">
        <v>13</v>
      </c>
      <c r="C62" s="61">
        <f>D60/C60</f>
        <v>0.77380297193175562</v>
      </c>
      <c r="D62" s="62"/>
      <c r="E62" s="59">
        <f>F60/E60</f>
        <v>1.0117810117810118</v>
      </c>
      <c r="F62" s="60"/>
      <c r="G62" s="59">
        <f>H60/G60</f>
        <v>0.93455497382198949</v>
      </c>
      <c r="H62" s="60"/>
    </row>
    <row r="63" spans="1:8" ht="21" customHeight="1" x14ac:dyDescent="0.3">
      <c r="A63" s="42"/>
    </row>
    <row r="64" spans="1:8" ht="27" customHeight="1" x14ac:dyDescent="0.3">
      <c r="A64" s="68" t="s">
        <v>26</v>
      </c>
      <c r="B64" s="68"/>
      <c r="C64" s="68"/>
      <c r="D64" s="68"/>
      <c r="G64" s="14"/>
      <c r="H64" s="14"/>
    </row>
    <row r="65" spans="1:8" ht="24" customHeight="1" x14ac:dyDescent="0.3">
      <c r="A65" s="67" t="s">
        <v>27</v>
      </c>
      <c r="B65" s="67"/>
      <c r="C65" s="67"/>
      <c r="D65" s="67"/>
      <c r="G65" s="14"/>
      <c r="H65" s="14"/>
    </row>
  </sheetData>
  <mergeCells count="30">
    <mergeCell ref="A65:D65"/>
    <mergeCell ref="A38:A43"/>
    <mergeCell ref="C45:D45"/>
    <mergeCell ref="E45:F45"/>
    <mergeCell ref="A47:A52"/>
    <mergeCell ref="C54:D54"/>
    <mergeCell ref="E54:F54"/>
    <mergeCell ref="A56:A60"/>
    <mergeCell ref="C62:D62"/>
    <mergeCell ref="E62:F62"/>
    <mergeCell ref="A64:D64"/>
    <mergeCell ref="C36:D36"/>
    <mergeCell ref="E36:F36"/>
    <mergeCell ref="A6:A9"/>
    <mergeCell ref="C11:D11"/>
    <mergeCell ref="E11:F11"/>
    <mergeCell ref="A13:A18"/>
    <mergeCell ref="C20:D20"/>
    <mergeCell ref="E20:F20"/>
    <mergeCell ref="A22:A26"/>
    <mergeCell ref="C28:D28"/>
    <mergeCell ref="E28:F28"/>
    <mergeCell ref="A30:A34"/>
    <mergeCell ref="G54:H54"/>
    <mergeCell ref="G62:H62"/>
    <mergeCell ref="G11:H11"/>
    <mergeCell ref="G20:H20"/>
    <mergeCell ref="G28:H28"/>
    <mergeCell ref="G36:H36"/>
    <mergeCell ref="G45:H45"/>
  </mergeCells>
  <conditionalFormatting sqref="C11:D11">
    <cfRule type="cellIs" dxfId="53" priority="92" operator="greaterThan">
      <formula>1</formula>
    </cfRule>
    <cfRule type="cellIs" dxfId="52" priority="100" operator="lessThan">
      <formula>1</formula>
    </cfRule>
  </conditionalFormatting>
  <conditionalFormatting sqref="C20:D20">
    <cfRule type="cellIs" dxfId="51" priority="94" operator="lessThan">
      <formula>1</formula>
    </cfRule>
    <cfRule type="cellIs" dxfId="50" priority="95" operator="lessThan">
      <formula>0.99</formula>
    </cfRule>
    <cfRule type="cellIs" dxfId="49" priority="96" operator="greaterThan">
      <formula>1</formula>
    </cfRule>
  </conditionalFormatting>
  <conditionalFormatting sqref="C28:H28">
    <cfRule type="cellIs" dxfId="48" priority="86" operator="lessThan">
      <formula>1</formula>
    </cfRule>
    <cfRule type="cellIs" dxfId="47" priority="87" operator="lessThan">
      <formula>0.99</formula>
    </cfRule>
    <cfRule type="cellIs" dxfId="46" priority="88" operator="greaterThan">
      <formula>1</formula>
    </cfRule>
  </conditionalFormatting>
  <conditionalFormatting sqref="C36:D36">
    <cfRule type="cellIs" dxfId="45" priority="80" operator="lessThan">
      <formula>1</formula>
    </cfRule>
    <cfRule type="cellIs" dxfId="44" priority="81" operator="lessThan">
      <formula>0.99</formula>
    </cfRule>
    <cfRule type="cellIs" dxfId="43" priority="82" operator="greaterThan">
      <formula>1</formula>
    </cfRule>
  </conditionalFormatting>
  <conditionalFormatting sqref="C45:D45">
    <cfRule type="cellIs" dxfId="42" priority="74" operator="lessThan">
      <formula>1</formula>
    </cfRule>
    <cfRule type="cellIs" dxfId="41" priority="75" operator="lessThan">
      <formula>0.99</formula>
    </cfRule>
    <cfRule type="cellIs" dxfId="40" priority="76" operator="greaterThan">
      <formula>1</formula>
    </cfRule>
  </conditionalFormatting>
  <conditionalFormatting sqref="C54:D54">
    <cfRule type="cellIs" dxfId="39" priority="68" operator="lessThan">
      <formula>1</formula>
    </cfRule>
    <cfRule type="cellIs" dxfId="38" priority="69" operator="lessThan">
      <formula>0.99</formula>
    </cfRule>
    <cfRule type="cellIs" dxfId="37" priority="70" operator="greaterThan">
      <formula>1</formula>
    </cfRule>
  </conditionalFormatting>
  <conditionalFormatting sqref="C62:D62">
    <cfRule type="cellIs" dxfId="36" priority="62" operator="lessThan">
      <formula>1</formula>
    </cfRule>
    <cfRule type="cellIs" dxfId="35" priority="63" operator="lessThan">
      <formula>0.99</formula>
    </cfRule>
    <cfRule type="cellIs" dxfId="34" priority="64" operator="greaterThan">
      <formula>1</formula>
    </cfRule>
  </conditionalFormatting>
  <conditionalFormatting sqref="E11:H11">
    <cfRule type="cellIs" dxfId="33" priority="57" operator="greaterThan">
      <formula>1</formula>
    </cfRule>
    <cfRule type="cellIs" dxfId="32" priority="61" operator="lessThan">
      <formula>1</formula>
    </cfRule>
  </conditionalFormatting>
  <conditionalFormatting sqref="E20:F20">
    <cfRule type="cellIs" dxfId="31" priority="58" operator="lessThan">
      <formula>1</formula>
    </cfRule>
    <cfRule type="cellIs" dxfId="30" priority="59" operator="lessThan">
      <formula>0.99</formula>
    </cfRule>
    <cfRule type="cellIs" dxfId="29" priority="60" operator="greaterThan">
      <formula>1</formula>
    </cfRule>
  </conditionalFormatting>
  <conditionalFormatting sqref="E36:H36">
    <cfRule type="cellIs" dxfId="28" priority="54" operator="lessThan">
      <formula>1</formula>
    </cfRule>
    <cfRule type="cellIs" dxfId="27" priority="55" operator="lessThan">
      <formula>0.99</formula>
    </cfRule>
    <cfRule type="cellIs" dxfId="26" priority="56" operator="greaterThan">
      <formula>1</formula>
    </cfRule>
  </conditionalFormatting>
  <conditionalFormatting sqref="E45:H45">
    <cfRule type="cellIs" dxfId="25" priority="51" operator="lessThan">
      <formula>1</formula>
    </cfRule>
    <cfRule type="cellIs" dxfId="24" priority="52" operator="lessThan">
      <formula>0.99</formula>
    </cfRule>
    <cfRule type="cellIs" dxfId="23" priority="53" operator="greaterThan">
      <formula>1</formula>
    </cfRule>
  </conditionalFormatting>
  <conditionalFormatting sqref="E54:H54">
    <cfRule type="cellIs" dxfId="22" priority="48" operator="lessThan">
      <formula>1</formula>
    </cfRule>
    <cfRule type="cellIs" dxfId="21" priority="49" operator="lessThan">
      <formula>0.99</formula>
    </cfRule>
    <cfRule type="cellIs" dxfId="20" priority="50" operator="greaterThan">
      <formula>1</formula>
    </cfRule>
  </conditionalFormatting>
  <conditionalFormatting sqref="E62:H62">
    <cfRule type="cellIs" dxfId="19" priority="45" operator="lessThan">
      <formula>1</formula>
    </cfRule>
    <cfRule type="cellIs" dxfId="18" priority="46" operator="lessThan">
      <formula>0.99</formula>
    </cfRule>
    <cfRule type="cellIs" dxfId="17" priority="47" operator="greaterThan">
      <formula>1</formula>
    </cfRule>
  </conditionalFormatting>
  <conditionalFormatting sqref="G20:H20">
    <cfRule type="cellIs" dxfId="16" priority="21" operator="lessThan">
      <formula>1</formula>
    </cfRule>
    <cfRule type="cellIs" dxfId="15" priority="22" operator="lessThan">
      <formula>0.99</formula>
    </cfRule>
    <cfRule type="cellIs" dxfId="14" priority="2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85" workbookViewId="0">
      <selection activeCell="A22" sqref="A22:E22"/>
    </sheetView>
  </sheetViews>
  <sheetFormatPr defaultColWidth="9.109375" defaultRowHeight="13.8" x14ac:dyDescent="0.3"/>
  <cols>
    <col min="1" max="1" width="34.33203125" style="2" customWidth="1"/>
    <col min="2" max="2" width="19.88671875" style="2" customWidth="1"/>
    <col min="3" max="3" width="15" style="2" customWidth="1"/>
    <col min="4" max="4" width="16.21875" style="2" customWidth="1"/>
    <col min="5" max="5" width="13.21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4" customFormat="1" ht="15.6" x14ac:dyDescent="0.3">
      <c r="A1" s="43" t="s">
        <v>0</v>
      </c>
    </row>
    <row r="2" spans="1:5" s="44" customFormat="1" ht="14.4" x14ac:dyDescent="0.3">
      <c r="A2" s="45" t="s">
        <v>28</v>
      </c>
    </row>
    <row r="3" spans="1:5" s="44" customFormat="1" x14ac:dyDescent="0.3">
      <c r="A3" s="4" t="s">
        <v>35</v>
      </c>
    </row>
    <row r="4" spans="1:5" s="44" customFormat="1" x14ac:dyDescent="0.3">
      <c r="A4" s="58"/>
    </row>
    <row r="5" spans="1:5" s="44" customFormat="1" ht="33" customHeight="1" x14ac:dyDescent="0.3">
      <c r="A5" s="5" t="s">
        <v>2</v>
      </c>
      <c r="B5" s="5" t="s">
        <v>3</v>
      </c>
      <c r="C5" s="57" t="s">
        <v>32</v>
      </c>
      <c r="D5" s="57" t="s">
        <v>36</v>
      </c>
      <c r="E5" s="46" t="s">
        <v>29</v>
      </c>
    </row>
    <row r="6" spans="1:5" s="44" customFormat="1" ht="8.25" customHeight="1" x14ac:dyDescent="0.3">
      <c r="A6" s="20"/>
      <c r="B6" s="47"/>
      <c r="C6" s="48"/>
      <c r="D6" s="48"/>
      <c r="E6" s="48"/>
    </row>
    <row r="7" spans="1:5" s="44" customFormat="1" ht="28.95" customHeight="1" x14ac:dyDescent="0.3">
      <c r="A7" s="49" t="s">
        <v>8</v>
      </c>
      <c r="B7" s="50" t="s">
        <v>12</v>
      </c>
      <c r="C7" s="51">
        <v>6237</v>
      </c>
      <c r="D7" s="51">
        <v>3089</v>
      </c>
      <c r="E7" s="52">
        <f>(D7-C7)/C7</f>
        <v>-0.5047298380631714</v>
      </c>
    </row>
    <row r="8" spans="1:5" s="44" customFormat="1" ht="8.25" customHeight="1" x14ac:dyDescent="0.3">
      <c r="A8" s="20"/>
      <c r="B8" s="47"/>
      <c r="C8" s="48"/>
      <c r="D8" s="48"/>
      <c r="E8" s="48"/>
    </row>
    <row r="9" spans="1:5" s="44" customFormat="1" ht="28.95" customHeight="1" x14ac:dyDescent="0.3">
      <c r="A9" s="49" t="s">
        <v>14</v>
      </c>
      <c r="B9" s="50" t="s">
        <v>12</v>
      </c>
      <c r="C9" s="51">
        <v>10583</v>
      </c>
      <c r="D9" s="51">
        <v>4429</v>
      </c>
      <c r="E9" s="52">
        <f>(D9-C9)/C9</f>
        <v>-0.58149862987810641</v>
      </c>
    </row>
    <row r="10" spans="1:5" s="44" customFormat="1" ht="8.25" customHeight="1" x14ac:dyDescent="0.3">
      <c r="A10" s="53"/>
      <c r="B10" s="47"/>
      <c r="C10" s="54"/>
      <c r="D10" s="54"/>
      <c r="E10" s="55"/>
    </row>
    <row r="11" spans="1:5" s="44" customFormat="1" ht="28.95" customHeight="1" x14ac:dyDescent="0.3">
      <c r="A11" s="49" t="s">
        <v>21</v>
      </c>
      <c r="B11" s="50" t="s">
        <v>12</v>
      </c>
      <c r="C11" s="51">
        <v>2697</v>
      </c>
      <c r="D11" s="51">
        <v>2804</v>
      </c>
      <c r="E11" s="52">
        <f>(D11-C11)/C11</f>
        <v>3.9673711531331111E-2</v>
      </c>
    </row>
    <row r="12" spans="1:5" s="44" customFormat="1" ht="8.25" customHeight="1" x14ac:dyDescent="0.3">
      <c r="A12" s="53"/>
      <c r="B12" s="47"/>
      <c r="C12" s="54"/>
      <c r="D12" s="54"/>
      <c r="E12" s="55"/>
    </row>
    <row r="13" spans="1:5" s="44" customFormat="1" ht="28.95" customHeight="1" x14ac:dyDescent="0.3">
      <c r="A13" s="49" t="s">
        <v>22</v>
      </c>
      <c r="B13" s="50" t="s">
        <v>12</v>
      </c>
      <c r="C13" s="51">
        <v>5965</v>
      </c>
      <c r="D13" s="51">
        <v>5070</v>
      </c>
      <c r="E13" s="52">
        <f>(D13-C13)/C13</f>
        <v>-0.15004191114836546</v>
      </c>
    </row>
    <row r="14" spans="1:5" s="44" customFormat="1" ht="8.25" customHeight="1" x14ac:dyDescent="0.3">
      <c r="A14" s="53"/>
      <c r="B14" s="47"/>
      <c r="C14" s="54"/>
      <c r="D14" s="54"/>
      <c r="E14" s="55"/>
    </row>
    <row r="15" spans="1:5" s="44" customFormat="1" ht="28.95" customHeight="1" x14ac:dyDescent="0.3">
      <c r="A15" s="49" t="s">
        <v>30</v>
      </c>
      <c r="B15" s="50" t="s">
        <v>12</v>
      </c>
      <c r="C15" s="51">
        <v>4466</v>
      </c>
      <c r="D15" s="51">
        <v>5948</v>
      </c>
      <c r="E15" s="52">
        <f>(D15-C15)/C15</f>
        <v>0.33184057321988358</v>
      </c>
    </row>
    <row r="16" spans="1:5" s="44" customFormat="1" ht="8.25" customHeight="1" x14ac:dyDescent="0.3">
      <c r="A16" s="53"/>
      <c r="B16" s="47"/>
      <c r="C16" s="54"/>
      <c r="D16" s="54"/>
      <c r="E16" s="55"/>
    </row>
    <row r="17" spans="1:8" s="44" customFormat="1" ht="28.95" customHeight="1" x14ac:dyDescent="0.3">
      <c r="A17" s="49" t="s">
        <v>31</v>
      </c>
      <c r="B17" s="50" t="s">
        <v>12</v>
      </c>
      <c r="C17" s="51">
        <v>1919</v>
      </c>
      <c r="D17" s="51">
        <v>1116</v>
      </c>
      <c r="E17" s="52">
        <f>(D17-C17)/C17</f>
        <v>-0.41844710786868161</v>
      </c>
    </row>
    <row r="18" spans="1:8" s="44" customFormat="1" ht="8.25" customHeight="1" x14ac:dyDescent="0.3">
      <c r="A18" s="53"/>
      <c r="B18" s="47"/>
      <c r="C18" s="54"/>
      <c r="D18" s="54"/>
      <c r="E18" s="55"/>
    </row>
    <row r="19" spans="1:8" s="44" customFormat="1" ht="28.95" customHeight="1" x14ac:dyDescent="0.3">
      <c r="A19" s="49" t="s">
        <v>25</v>
      </c>
      <c r="B19" s="50" t="s">
        <v>12</v>
      </c>
      <c r="C19" s="51">
        <v>1251</v>
      </c>
      <c r="D19" s="51">
        <v>1672</v>
      </c>
      <c r="E19" s="52">
        <f>(D19-C19)/C19</f>
        <v>0.33653077537969622</v>
      </c>
    </row>
    <row r="20" spans="1:8" s="44" customFormat="1" ht="8.25" customHeight="1" x14ac:dyDescent="0.3">
      <c r="A20" s="53"/>
      <c r="B20" s="47"/>
      <c r="C20" s="54"/>
      <c r="D20" s="54"/>
      <c r="E20" s="55"/>
    </row>
    <row r="21" spans="1:8" ht="27" customHeight="1" x14ac:dyDescent="0.3">
      <c r="A21" s="68" t="s">
        <v>26</v>
      </c>
      <c r="B21" s="68"/>
      <c r="C21" s="68"/>
      <c r="D21" s="68"/>
      <c r="E21" s="68"/>
    </row>
    <row r="22" spans="1:8" ht="30" customHeight="1" x14ac:dyDescent="0.3">
      <c r="A22" s="67" t="s">
        <v>27</v>
      </c>
      <c r="B22" s="67"/>
      <c r="C22" s="67"/>
      <c r="D22" s="67"/>
      <c r="E22" s="67"/>
      <c r="F22" s="56"/>
      <c r="G22" s="56"/>
      <c r="H22" s="56"/>
    </row>
  </sheetData>
  <mergeCells count="2">
    <mergeCell ref="A21:E21"/>
    <mergeCell ref="A22:E22"/>
  </mergeCells>
  <conditionalFormatting sqref="E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9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126092-9374-4F56-A5C3-D1F0F29E3B44}"/>
</file>

<file path=customXml/itemProps2.xml><?xml version="1.0" encoding="utf-8"?>
<ds:datastoreItem xmlns:ds="http://schemas.openxmlformats.org/officeDocument/2006/customXml" ds:itemID="{56D23E60-7BA5-4738-AB4B-2E93315D0FB1}"/>
</file>

<file path=customXml/itemProps3.xml><?xml version="1.0" encoding="utf-8"?>
<ds:datastoreItem xmlns:ds="http://schemas.openxmlformats.org/officeDocument/2006/customXml" ds:itemID="{ECF7BA16-824F-45FE-ABCC-BD5ECF3A4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Flussi_ancona</vt:lpstr>
      <vt:lpstr>Varpend_ancona</vt:lpstr>
      <vt:lpstr>Flussi_ancona!Area_stampa</vt:lpstr>
      <vt:lpstr>Varpend_ancona!Area_stampa</vt:lpstr>
      <vt:lpstr>Flussi_ancona!Titoli_stampa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2017-09-07T07:47:14Z</cp:lastPrinted>
  <dcterms:created xsi:type="dcterms:W3CDTF">2017-02-27T14:43:40Z</dcterms:created>
  <dcterms:modified xsi:type="dcterms:W3CDTF">2017-09-19T10:21:40Z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