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" sheetId="7" r:id="rId2"/>
    <sheet name="Stratigrafia pendenti" sheetId="12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'!$A$2:$F$62</definedName>
    <definedName name="_xlnm.Print_Area" localSheetId="1">'Variazione pendenti'!$A$2:$F$20</definedName>
  </definedNames>
  <calcPr calcId="162913"/>
</workbook>
</file>

<file path=xl/calcChain.xml><?xml version="1.0" encoding="utf-8"?>
<calcChain xmlns="http://schemas.openxmlformats.org/spreadsheetml/2006/main">
  <c r="G57" i="6" l="1"/>
  <c r="H57" i="6"/>
  <c r="G59" i="6" s="1"/>
  <c r="G48" i="6"/>
  <c r="H48" i="6"/>
  <c r="G50" i="6" s="1"/>
  <c r="G39" i="6"/>
  <c r="H39" i="6"/>
  <c r="G41" i="6" s="1"/>
  <c r="G30" i="6"/>
  <c r="H30" i="6"/>
  <c r="G32" i="6" s="1"/>
  <c r="G21" i="6"/>
  <c r="H21" i="6"/>
  <c r="G23" i="6" s="1"/>
  <c r="G12" i="6"/>
  <c r="H12" i="6"/>
  <c r="G14" i="6" s="1"/>
  <c r="C39" i="6" l="1"/>
  <c r="D39" i="6"/>
  <c r="D12" i="6" l="1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F17" i="7" l="1"/>
  <c r="F15" i="7"/>
  <c r="F13" i="7"/>
  <c r="F11" i="7"/>
  <c r="E59" i="6" l="1"/>
  <c r="C59" i="6"/>
  <c r="E23" i="6"/>
  <c r="C23" i="6"/>
  <c r="E14" i="6"/>
  <c r="C14" i="6"/>
  <c r="F9" i="7" l="1"/>
  <c r="F7" i="7"/>
  <c r="F48" i="6" l="1"/>
  <c r="E48" i="6"/>
  <c r="D48" i="6"/>
  <c r="C48" i="6"/>
  <c r="F39" i="6"/>
  <c r="E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<sst xmlns="http://schemas.openxmlformats.org/spreadsheetml/2006/main" count="155" uniqueCount="49">
  <si>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</si>
  <si>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</si>
  <si>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</si>
  <si>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</si>
  <si>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</si>
  <si>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</si>
  <si>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</si>
  <si>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</si>
  <si>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</si>
  <si>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</si>
  <si>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</si>
  <si>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</si>
  <si>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</si>
  <si>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</si>
  <si>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</si>
  <si>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</si>
  <si>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</si>
  <si>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</si>
  <si>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</si>
  <si>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</si>
  <si>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</si>
  <si>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</si>
  <si>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</si>
  <si>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</si>
  <si>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</si>
  <si>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</si>
  <si>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</si>
  <si>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</si>
  <si>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Tribunale Ordinario di  Pesaro</t>
  </si>
  <si>
    <t>Variazione</t>
  </si>
  <si>
    <t>Fino al 2006</t>
  </si>
  <si>
    <t>Circondario di Tribunale Ordinario di Ancona</t>
  </si>
  <si>
    <t>FALLIMENTARE</t>
  </si>
  <si>
    <t>Totale AREA SIECIC</t>
  </si>
  <si>
    <t>Incidenza percentuale delle classi</t>
  </si>
  <si>
    <t>Circondario di Tribunale Ordinario di Ascoli Piceno</t>
  </si>
  <si>
    <t>Circondario di Tribunale Ordinario di Fermo</t>
  </si>
  <si>
    <t>Circondario di Tribunale Ordinario di Macerata</t>
  </si>
  <si>
    <t>Circondario di Tribunale Ordinario di Pesaro</t>
  </si>
  <si>
    <t>Circondario di Tribunale Ordinario di Urbino</t>
  </si>
  <si>
    <t>Iscritti 2016</t>
  </si>
  <si>
    <t>Definiti 2016</t>
  </si>
  <si>
    <t>Pendenti al 31/12/2014</t>
  </si>
  <si>
    <t>Ultimo aggiornamento del sistema di rilevazione avvenuto l' 8 ottobre 2017</t>
  </si>
  <si>
    <t>Pendenti al 30/09/2017</t>
  </si>
  <si>
    <t>Pendenti al 30 settembre 2017</t>
  </si>
  <si>
    <t>Iscritti 
gen - set 2017</t>
  </si>
  <si>
    <t>Definiti 
gen - set 2017</t>
  </si>
  <si>
    <t>Anni 2015 - 30 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</si>
</sst>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2" xfId="0" applyFont="1" applyBorder="1"/>
    <xf numFmtId="3" fontId="3" fillId="0" borderId="2" xfId="0" applyNumberFormat="1" applyFont="1" applyBorder="1"/>
    <xf numFmtId="0" fontId="9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9" fillId="0" borderId="2" xfId="2" applyFont="1" applyBorder="1"/>
    <xf numFmtId="3" fontId="9" fillId="0" borderId="2" xfId="2" applyNumberFormat="1" applyFont="1" applyBorder="1"/>
    <xf numFmtId="0" fontId="9" fillId="0" borderId="1" xfId="2" applyFont="1" applyBorder="1"/>
    <xf numFmtId="164" fontId="9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14" fontId="3" fillId="0" borderId="1" xfId="2" applyNumberFormat="1" applyFont="1" applyBorder="1" applyAlignment="1">
      <alignment horizontal="right" vertical="center" wrapText="1"/>
    </xf>
    <xf numFmtId="0" fontId="5" fillId="0" borderId="0" xfId="2" applyFont="1"/>
    <xf numFmtId="3" fontId="9" fillId="0" borderId="1" xfId="2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K51" sqref="K51"/>
    </sheetView>
  </sheetViews>
  <sheetFormatPr defaultColWidth="9.140625" defaultRowHeight="12.75" x14ac:dyDescent="0.2"/>
  <cols>
    <col min="1" max="1" width="19.42578125" style="11" customWidth="1"/>
    <col min="2" max="2" width="33" style="1" customWidth="1"/>
    <col min="3" max="3" width="9.140625" style="1"/>
    <col min="4" max="4" width="9.140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21</v>
      </c>
    </row>
    <row r="2" spans="1:8" ht="15" x14ac:dyDescent="0.25">
      <c r="A2" s="9" t="s">
        <v>10</v>
      </c>
    </row>
    <row r="3" spans="1:8" x14ac:dyDescent="0.2">
      <c r="A3" s="30" t="s">
        <v>13</v>
      </c>
      <c r="B3" s="31"/>
    </row>
    <row r="4" spans="1:8" x14ac:dyDescent="0.2">
      <c r="A4" s="30" t="s">
        <v>48</v>
      </c>
      <c r="B4" s="31"/>
    </row>
    <row r="5" spans="1:8" x14ac:dyDescent="0.2">
      <c r="A5" s="30"/>
      <c r="B5" s="31"/>
    </row>
    <row r="6" spans="1:8" ht="35.25" customHeight="1" x14ac:dyDescent="0.2">
      <c r="A6" s="6" t="s">
        <v>1</v>
      </c>
      <c r="B6" s="6" t="s">
        <v>2</v>
      </c>
      <c r="C6" s="7" t="s">
        <v>7</v>
      </c>
      <c r="D6" s="7" t="s">
        <v>8</v>
      </c>
      <c r="E6" s="7" t="s">
        <v>40</v>
      </c>
      <c r="F6" s="7" t="s">
        <v>41</v>
      </c>
      <c r="G6" s="7" t="s">
        <v>46</v>
      </c>
      <c r="H6" s="7" t="s">
        <v>47</v>
      </c>
    </row>
    <row r="7" spans="1:8" x14ac:dyDescent="0.2">
      <c r="A7" s="52" t="s">
        <v>22</v>
      </c>
      <c r="B7" s="3" t="s">
        <v>14</v>
      </c>
      <c r="C7" s="4">
        <v>2161</v>
      </c>
      <c r="D7" s="4">
        <v>2718</v>
      </c>
      <c r="E7" s="4">
        <v>2225</v>
      </c>
      <c r="F7" s="4">
        <v>2373</v>
      </c>
      <c r="G7" s="4">
        <v>1510</v>
      </c>
      <c r="H7" s="4">
        <v>1611</v>
      </c>
    </row>
    <row r="8" spans="1:8" x14ac:dyDescent="0.2">
      <c r="A8" s="52" t="s">
        <v>3</v>
      </c>
      <c r="B8" s="3" t="s">
        <v>16</v>
      </c>
      <c r="C8" s="4">
        <v>526</v>
      </c>
      <c r="D8" s="4">
        <v>420</v>
      </c>
      <c r="E8" s="4">
        <v>524</v>
      </c>
      <c r="F8" s="4">
        <v>418</v>
      </c>
      <c r="G8" s="4">
        <v>343</v>
      </c>
      <c r="H8" s="4">
        <v>317</v>
      </c>
    </row>
    <row r="9" spans="1:8" x14ac:dyDescent="0.2">
      <c r="A9" s="52" t="s">
        <v>3</v>
      </c>
      <c r="B9" s="3" t="s">
        <v>17</v>
      </c>
      <c r="C9" s="4">
        <v>495</v>
      </c>
      <c r="D9" s="4">
        <v>510</v>
      </c>
      <c r="E9" s="4">
        <v>457</v>
      </c>
      <c r="F9" s="4">
        <v>473</v>
      </c>
      <c r="G9" s="4">
        <v>233</v>
      </c>
      <c r="H9" s="4">
        <v>290</v>
      </c>
    </row>
    <row r="10" spans="1:8" x14ac:dyDescent="0.2">
      <c r="A10" s="52" t="s">
        <v>3</v>
      </c>
      <c r="B10" s="3" t="s">
        <v>18</v>
      </c>
      <c r="C10" s="4">
        <v>141</v>
      </c>
      <c r="D10" s="4">
        <v>138</v>
      </c>
      <c r="E10" s="4">
        <v>145</v>
      </c>
      <c r="F10" s="4">
        <v>108</v>
      </c>
      <c r="G10" s="4">
        <v>90</v>
      </c>
      <c r="H10" s="4">
        <v>105</v>
      </c>
    </row>
    <row r="11" spans="1:8" x14ac:dyDescent="0.2">
      <c r="A11" s="52" t="s">
        <v>3</v>
      </c>
      <c r="B11" s="3" t="s">
        <v>19</v>
      </c>
      <c r="C11" s="4">
        <v>43</v>
      </c>
      <c r="D11" s="4">
        <v>52</v>
      </c>
      <c r="E11" s="4">
        <v>41</v>
      </c>
      <c r="F11" s="4">
        <v>32</v>
      </c>
      <c r="G11" s="4">
        <v>11</v>
      </c>
      <c r="H11" s="4">
        <v>17</v>
      </c>
    </row>
    <row r="12" spans="1:8" x14ac:dyDescent="0.2">
      <c r="A12" s="52"/>
      <c r="B12" s="14" t="s">
        <v>15</v>
      </c>
      <c r="C12" s="15">
        <f>SUM(C7:C11)</f>
        <v>3366</v>
      </c>
      <c r="D12" s="15">
        <f>SUM(D7:D11)</f>
        <v>3838</v>
      </c>
      <c r="E12" s="15">
        <f t="shared" ref="E12:H12" si="0">SUM(E7:E11)</f>
        <v>3392</v>
      </c>
      <c r="F12" s="15">
        <f t="shared" si="0"/>
        <v>3404</v>
      </c>
      <c r="G12" s="15">
        <f t="shared" si="0"/>
        <v>2187</v>
      </c>
      <c r="H12" s="15">
        <f t="shared" si="0"/>
        <v>2340</v>
      </c>
    </row>
    <row r="13" spans="1:8" ht="7.15" customHeight="1" x14ac:dyDescent="0.2">
      <c r="A13" s="23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23"/>
      <c r="B14" s="16" t="s">
        <v>11</v>
      </c>
      <c r="C14" s="53">
        <f>D12/C12</f>
        <v>1.1402257872846109</v>
      </c>
      <c r="D14" s="54"/>
      <c r="E14" s="53">
        <f>F12/E12</f>
        <v>1.0035377358490567</v>
      </c>
      <c r="F14" s="54"/>
      <c r="G14" s="53">
        <f>H12/G12</f>
        <v>1.0699588477366255</v>
      </c>
      <c r="H14" s="54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2" t="s">
        <v>23</v>
      </c>
      <c r="B16" s="3" t="s">
        <v>14</v>
      </c>
      <c r="C16" s="4">
        <v>722</v>
      </c>
      <c r="D16" s="4">
        <v>982</v>
      </c>
      <c r="E16" s="4">
        <v>840</v>
      </c>
      <c r="F16" s="4">
        <v>838</v>
      </c>
      <c r="G16" s="4">
        <v>461</v>
      </c>
      <c r="H16" s="4">
        <v>565</v>
      </c>
    </row>
    <row r="17" spans="1:8" x14ac:dyDescent="0.2">
      <c r="A17" s="52" t="s">
        <v>4</v>
      </c>
      <c r="B17" s="3" t="s">
        <v>16</v>
      </c>
      <c r="C17" s="4">
        <v>191</v>
      </c>
      <c r="D17" s="4">
        <v>608</v>
      </c>
      <c r="E17" s="4">
        <v>199</v>
      </c>
      <c r="F17" s="4">
        <v>205</v>
      </c>
      <c r="G17" s="4">
        <v>95</v>
      </c>
      <c r="H17" s="4">
        <v>182</v>
      </c>
    </row>
    <row r="18" spans="1:8" x14ac:dyDescent="0.2">
      <c r="A18" s="52" t="s">
        <v>4</v>
      </c>
      <c r="B18" s="3" t="s">
        <v>17</v>
      </c>
      <c r="C18" s="4">
        <v>171</v>
      </c>
      <c r="D18" s="4">
        <v>141</v>
      </c>
      <c r="E18" s="5">
        <v>151</v>
      </c>
      <c r="F18" s="4">
        <v>164</v>
      </c>
      <c r="G18" s="5">
        <v>88</v>
      </c>
      <c r="H18" s="4">
        <v>87</v>
      </c>
    </row>
    <row r="19" spans="1:8" x14ac:dyDescent="0.2">
      <c r="A19" s="52" t="s">
        <v>4</v>
      </c>
      <c r="B19" s="3" t="s">
        <v>18</v>
      </c>
      <c r="C19" s="4">
        <v>52</v>
      </c>
      <c r="D19" s="4">
        <v>55</v>
      </c>
      <c r="E19" s="4">
        <v>59</v>
      </c>
      <c r="F19" s="4">
        <v>43</v>
      </c>
      <c r="G19" s="4">
        <v>27</v>
      </c>
      <c r="H19" s="4">
        <v>19</v>
      </c>
    </row>
    <row r="20" spans="1:8" x14ac:dyDescent="0.2">
      <c r="A20" s="52" t="s">
        <v>4</v>
      </c>
      <c r="B20" s="3" t="s">
        <v>19</v>
      </c>
      <c r="C20" s="4">
        <v>12</v>
      </c>
      <c r="D20" s="4">
        <v>16</v>
      </c>
      <c r="E20" s="4">
        <v>14</v>
      </c>
      <c r="F20" s="4">
        <v>18</v>
      </c>
      <c r="G20" s="4">
        <v>5</v>
      </c>
      <c r="H20" s="4">
        <v>5</v>
      </c>
    </row>
    <row r="21" spans="1:8" x14ac:dyDescent="0.2">
      <c r="A21" s="52"/>
      <c r="B21" s="14" t="s">
        <v>15</v>
      </c>
      <c r="C21" s="15">
        <f t="shared" ref="C21:H21" si="1">SUM(C16:C20)</f>
        <v>1148</v>
      </c>
      <c r="D21" s="15">
        <f t="shared" si="1"/>
        <v>1802</v>
      </c>
      <c r="E21" s="15">
        <f t="shared" si="1"/>
        <v>1263</v>
      </c>
      <c r="F21" s="15">
        <f t="shared" si="1"/>
        <v>1268</v>
      </c>
      <c r="G21" s="15">
        <f t="shared" si="1"/>
        <v>676</v>
      </c>
      <c r="H21" s="15">
        <f t="shared" si="1"/>
        <v>858</v>
      </c>
    </row>
    <row r="22" spans="1:8" ht="7.15" customHeight="1" x14ac:dyDescent="0.2">
      <c r="A22" s="23"/>
      <c r="B22" s="12"/>
      <c r="C22" s="13"/>
      <c r="D22" s="13"/>
      <c r="E22" s="13"/>
      <c r="F22" s="13"/>
      <c r="G22" s="13"/>
      <c r="H22" s="13"/>
    </row>
    <row r="23" spans="1:8" x14ac:dyDescent="0.2">
      <c r="A23" s="23"/>
      <c r="B23" s="16" t="s">
        <v>11</v>
      </c>
      <c r="C23" s="53">
        <f>D21/C21</f>
        <v>1.5696864111498259</v>
      </c>
      <c r="D23" s="54"/>
      <c r="E23" s="53">
        <f>F21/E21</f>
        <v>1.0039588281868568</v>
      </c>
      <c r="F23" s="54"/>
      <c r="G23" s="53">
        <f>H21/G21</f>
        <v>1.2692307692307692</v>
      </c>
      <c r="H23" s="54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2" t="s">
        <v>24</v>
      </c>
      <c r="B25" s="3" t="s">
        <v>14</v>
      </c>
      <c r="C25" s="4">
        <v>858</v>
      </c>
      <c r="D25" s="4">
        <v>1041</v>
      </c>
      <c r="E25" s="4">
        <v>856</v>
      </c>
      <c r="F25" s="4">
        <v>1149</v>
      </c>
      <c r="G25" s="4">
        <v>635</v>
      </c>
      <c r="H25" s="4">
        <v>698</v>
      </c>
    </row>
    <row r="26" spans="1:8" x14ac:dyDescent="0.2">
      <c r="A26" s="52"/>
      <c r="B26" s="3" t="s">
        <v>16</v>
      </c>
      <c r="C26" s="4">
        <v>241</v>
      </c>
      <c r="D26" s="4">
        <v>137</v>
      </c>
      <c r="E26" s="4">
        <v>229</v>
      </c>
      <c r="F26" s="4">
        <v>160</v>
      </c>
      <c r="G26" s="4">
        <v>194</v>
      </c>
      <c r="H26" s="4">
        <v>132</v>
      </c>
    </row>
    <row r="27" spans="1:8" x14ac:dyDescent="0.2">
      <c r="A27" s="52"/>
      <c r="B27" s="3" t="s">
        <v>17</v>
      </c>
      <c r="C27" s="4">
        <v>205</v>
      </c>
      <c r="D27" s="4">
        <v>170</v>
      </c>
      <c r="E27" s="4">
        <v>144</v>
      </c>
      <c r="F27" s="4">
        <v>170</v>
      </c>
      <c r="G27" s="4">
        <v>109</v>
      </c>
      <c r="H27" s="4">
        <v>103</v>
      </c>
    </row>
    <row r="28" spans="1:8" x14ac:dyDescent="0.2">
      <c r="A28" s="52"/>
      <c r="B28" s="3" t="s">
        <v>18</v>
      </c>
      <c r="C28" s="4">
        <v>46</v>
      </c>
      <c r="D28" s="4">
        <v>35</v>
      </c>
      <c r="E28" s="4">
        <v>47</v>
      </c>
      <c r="F28" s="4">
        <v>43</v>
      </c>
      <c r="G28" s="4">
        <v>33</v>
      </c>
      <c r="H28" s="4">
        <v>46</v>
      </c>
    </row>
    <row r="29" spans="1:8" x14ac:dyDescent="0.2">
      <c r="A29" s="52"/>
      <c r="B29" s="3" t="s">
        <v>19</v>
      </c>
      <c r="C29" s="4">
        <v>20</v>
      </c>
      <c r="D29" s="4">
        <v>17</v>
      </c>
      <c r="E29" s="4">
        <v>5</v>
      </c>
      <c r="F29" s="4">
        <v>17</v>
      </c>
      <c r="G29" s="4">
        <v>5</v>
      </c>
      <c r="H29" s="4">
        <v>4</v>
      </c>
    </row>
    <row r="30" spans="1:8" x14ac:dyDescent="0.2">
      <c r="A30" s="52"/>
      <c r="B30" s="14" t="s">
        <v>15</v>
      </c>
      <c r="C30" s="15">
        <f t="shared" ref="C30:H30" si="2">SUM(C25:C29)</f>
        <v>1370</v>
      </c>
      <c r="D30" s="15">
        <f t="shared" si="2"/>
        <v>1400</v>
      </c>
      <c r="E30" s="15">
        <f t="shared" si="2"/>
        <v>1281</v>
      </c>
      <c r="F30" s="15">
        <f t="shared" si="2"/>
        <v>1539</v>
      </c>
      <c r="G30" s="15">
        <f t="shared" si="2"/>
        <v>976</v>
      </c>
      <c r="H30" s="15">
        <f t="shared" si="2"/>
        <v>983</v>
      </c>
    </row>
    <row r="31" spans="1:8" ht="7.15" customHeight="1" x14ac:dyDescent="0.2">
      <c r="A31" s="23"/>
      <c r="B31" s="12"/>
      <c r="C31" s="13"/>
      <c r="D31" s="13"/>
      <c r="E31" s="13"/>
      <c r="F31" s="13"/>
      <c r="G31" s="13"/>
      <c r="H31" s="13"/>
    </row>
    <row r="32" spans="1:8" x14ac:dyDescent="0.2">
      <c r="A32" s="23"/>
      <c r="B32" s="16" t="s">
        <v>11</v>
      </c>
      <c r="C32" s="53">
        <f>D30/C30</f>
        <v>1.0218978102189782</v>
      </c>
      <c r="D32" s="54"/>
      <c r="E32" s="53">
        <f>F30/E30</f>
        <v>1.2014051522248244</v>
      </c>
      <c r="F32" s="54"/>
      <c r="G32" s="53">
        <f>H30/G30</f>
        <v>1.007172131147541</v>
      </c>
      <c r="H32" s="54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2" t="s">
        <v>25</v>
      </c>
      <c r="B34" s="3" t="s">
        <v>14</v>
      </c>
      <c r="C34" s="4">
        <v>1546</v>
      </c>
      <c r="D34" s="4">
        <v>1795</v>
      </c>
      <c r="E34" s="4">
        <v>1522</v>
      </c>
      <c r="F34" s="4">
        <v>1835</v>
      </c>
      <c r="G34" s="4">
        <v>697</v>
      </c>
      <c r="H34" s="4">
        <v>924</v>
      </c>
    </row>
    <row r="35" spans="1:8" x14ac:dyDescent="0.2">
      <c r="A35" s="52" t="s">
        <v>5</v>
      </c>
      <c r="B35" s="3" t="s">
        <v>16</v>
      </c>
      <c r="C35" s="4">
        <v>338</v>
      </c>
      <c r="D35" s="4">
        <v>259</v>
      </c>
      <c r="E35" s="4">
        <v>311</v>
      </c>
      <c r="F35" s="4">
        <v>229</v>
      </c>
      <c r="G35" s="4">
        <v>152</v>
      </c>
      <c r="H35" s="4">
        <v>113</v>
      </c>
    </row>
    <row r="36" spans="1:8" x14ac:dyDescent="0.2">
      <c r="A36" s="52" t="s">
        <v>5</v>
      </c>
      <c r="B36" s="3" t="s">
        <v>17</v>
      </c>
      <c r="C36" s="4">
        <v>339</v>
      </c>
      <c r="D36" s="4">
        <v>357</v>
      </c>
      <c r="E36" s="4">
        <v>297</v>
      </c>
      <c r="F36" s="4">
        <v>346</v>
      </c>
      <c r="G36" s="4">
        <v>155</v>
      </c>
      <c r="H36" s="4">
        <v>158</v>
      </c>
    </row>
    <row r="37" spans="1:8" x14ac:dyDescent="0.2">
      <c r="A37" s="52" t="s">
        <v>5</v>
      </c>
      <c r="B37" s="3" t="s">
        <v>18</v>
      </c>
      <c r="C37" s="4">
        <v>108</v>
      </c>
      <c r="D37" s="4">
        <v>49</v>
      </c>
      <c r="E37" s="4">
        <v>70</v>
      </c>
      <c r="F37" s="4">
        <v>79</v>
      </c>
      <c r="G37" s="4">
        <v>43</v>
      </c>
      <c r="H37" s="4">
        <v>36</v>
      </c>
    </row>
    <row r="38" spans="1:8" x14ac:dyDescent="0.2">
      <c r="A38" s="52" t="s">
        <v>5</v>
      </c>
      <c r="B38" s="3" t="s">
        <v>19</v>
      </c>
      <c r="C38" s="4">
        <v>28</v>
      </c>
      <c r="D38" s="4">
        <v>48</v>
      </c>
      <c r="E38" s="4">
        <v>34</v>
      </c>
      <c r="F38" s="4">
        <v>25</v>
      </c>
      <c r="G38" s="4">
        <v>9</v>
      </c>
      <c r="H38" s="4">
        <v>17</v>
      </c>
    </row>
    <row r="39" spans="1:8" x14ac:dyDescent="0.2">
      <c r="A39" s="52"/>
      <c r="B39" s="14" t="s">
        <v>15</v>
      </c>
      <c r="C39" s="15">
        <f t="shared" ref="C39:H39" si="3">SUM(C34:C38)</f>
        <v>2359</v>
      </c>
      <c r="D39" s="15">
        <f t="shared" si="3"/>
        <v>2508</v>
      </c>
      <c r="E39" s="15">
        <f t="shared" si="3"/>
        <v>2234</v>
      </c>
      <c r="F39" s="15">
        <f t="shared" si="3"/>
        <v>2514</v>
      </c>
      <c r="G39" s="15">
        <f t="shared" si="3"/>
        <v>1056</v>
      </c>
      <c r="H39" s="15">
        <f t="shared" si="3"/>
        <v>1248</v>
      </c>
    </row>
    <row r="40" spans="1:8" ht="7.15" customHeight="1" x14ac:dyDescent="0.2">
      <c r="A40" s="23"/>
      <c r="B40" s="12"/>
      <c r="C40" s="13"/>
      <c r="D40" s="13"/>
      <c r="E40" s="13"/>
      <c r="F40" s="13"/>
      <c r="G40" s="13"/>
      <c r="H40" s="13"/>
    </row>
    <row r="41" spans="1:8" x14ac:dyDescent="0.2">
      <c r="A41" s="23"/>
      <c r="B41" s="16" t="s">
        <v>11</v>
      </c>
      <c r="C41" s="53">
        <f>D39/C39</f>
        <v>1.063162356930903</v>
      </c>
      <c r="D41" s="54"/>
      <c r="E41" s="53">
        <f>F39/E39</f>
        <v>1.125335720680394</v>
      </c>
      <c r="F41" s="54"/>
      <c r="G41" s="53">
        <f>H39/G39</f>
        <v>1.1818181818181819</v>
      </c>
      <c r="H41" s="54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2" t="s">
        <v>26</v>
      </c>
      <c r="B43" s="3" t="s">
        <v>14</v>
      </c>
      <c r="C43" s="4">
        <v>1129</v>
      </c>
      <c r="D43" s="4">
        <v>1447</v>
      </c>
      <c r="E43" s="4">
        <v>1082</v>
      </c>
      <c r="F43" s="4">
        <v>1259</v>
      </c>
      <c r="G43" s="4">
        <v>766</v>
      </c>
      <c r="H43" s="4">
        <v>705</v>
      </c>
    </row>
    <row r="44" spans="1:8" x14ac:dyDescent="0.2">
      <c r="A44" s="52"/>
      <c r="B44" s="3" t="s">
        <v>16</v>
      </c>
      <c r="C44" s="4">
        <v>314</v>
      </c>
      <c r="D44" s="4">
        <v>258</v>
      </c>
      <c r="E44" s="4">
        <v>269</v>
      </c>
      <c r="F44" s="4">
        <v>333</v>
      </c>
      <c r="G44" s="4">
        <v>189</v>
      </c>
      <c r="H44" s="4">
        <v>291</v>
      </c>
    </row>
    <row r="45" spans="1:8" x14ac:dyDescent="0.2">
      <c r="A45" s="52"/>
      <c r="B45" s="3" t="s">
        <v>17</v>
      </c>
      <c r="C45" s="4">
        <v>338</v>
      </c>
      <c r="D45" s="4">
        <v>310</v>
      </c>
      <c r="E45" s="4">
        <v>313</v>
      </c>
      <c r="F45" s="4">
        <v>370</v>
      </c>
      <c r="G45" s="4">
        <v>186</v>
      </c>
      <c r="H45" s="4">
        <v>188</v>
      </c>
    </row>
    <row r="46" spans="1:8" x14ac:dyDescent="0.2">
      <c r="A46" s="52"/>
      <c r="B46" s="3" t="s">
        <v>18</v>
      </c>
      <c r="C46" s="4">
        <v>80</v>
      </c>
      <c r="D46" s="4">
        <v>44</v>
      </c>
      <c r="E46" s="4">
        <v>78</v>
      </c>
      <c r="F46" s="4">
        <v>97</v>
      </c>
      <c r="G46" s="4">
        <v>41</v>
      </c>
      <c r="H46" s="4">
        <v>44</v>
      </c>
    </row>
    <row r="47" spans="1:8" x14ac:dyDescent="0.2">
      <c r="A47" s="52"/>
      <c r="B47" s="3" t="s">
        <v>19</v>
      </c>
      <c r="C47" s="4">
        <v>24</v>
      </c>
      <c r="D47" s="4">
        <v>30</v>
      </c>
      <c r="E47" s="4">
        <v>26</v>
      </c>
      <c r="F47" s="4">
        <v>25</v>
      </c>
      <c r="G47" s="4">
        <v>8</v>
      </c>
      <c r="H47" s="4">
        <v>15</v>
      </c>
    </row>
    <row r="48" spans="1:8" x14ac:dyDescent="0.2">
      <c r="A48" s="52"/>
      <c r="B48" s="14" t="s">
        <v>15</v>
      </c>
      <c r="C48" s="15">
        <f t="shared" ref="C48:H48" si="4">SUM(C43:C47)</f>
        <v>1885</v>
      </c>
      <c r="D48" s="15">
        <f t="shared" si="4"/>
        <v>2089</v>
      </c>
      <c r="E48" s="15">
        <f t="shared" si="4"/>
        <v>1768</v>
      </c>
      <c r="F48" s="15">
        <f t="shared" si="4"/>
        <v>2084</v>
      </c>
      <c r="G48" s="15">
        <f t="shared" si="4"/>
        <v>1190</v>
      </c>
      <c r="H48" s="15">
        <f t="shared" si="4"/>
        <v>1243</v>
      </c>
    </row>
    <row r="49" spans="1:8" ht="7.15" customHeight="1" x14ac:dyDescent="0.2">
      <c r="A49" s="23"/>
      <c r="B49" s="12"/>
      <c r="C49" s="13"/>
      <c r="D49" s="13"/>
      <c r="E49" s="13"/>
      <c r="F49" s="13"/>
      <c r="G49" s="13"/>
      <c r="H49" s="13"/>
    </row>
    <row r="50" spans="1:8" x14ac:dyDescent="0.2">
      <c r="A50" s="23"/>
      <c r="B50" s="16" t="s">
        <v>11</v>
      </c>
      <c r="C50" s="53">
        <f>D48/C48</f>
        <v>1.1082228116710875</v>
      </c>
      <c r="D50" s="54"/>
      <c r="E50" s="53">
        <f>F48/E48</f>
        <v>1.1787330316742082</v>
      </c>
      <c r="F50" s="54"/>
      <c r="G50" s="53">
        <f>H48/G48</f>
        <v>1.0445378151260505</v>
      </c>
      <c r="H50" s="54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2" t="s">
        <v>27</v>
      </c>
      <c r="B52" s="3" t="s">
        <v>14</v>
      </c>
      <c r="C52" s="4">
        <v>371</v>
      </c>
      <c r="D52" s="4">
        <v>449</v>
      </c>
      <c r="E52" s="4">
        <v>317</v>
      </c>
      <c r="F52" s="4">
        <v>350</v>
      </c>
      <c r="G52" s="4">
        <v>217</v>
      </c>
      <c r="H52" s="4">
        <v>219</v>
      </c>
    </row>
    <row r="53" spans="1:8" x14ac:dyDescent="0.2">
      <c r="A53" s="52"/>
      <c r="B53" s="3" t="s">
        <v>16</v>
      </c>
      <c r="C53" s="4">
        <v>121</v>
      </c>
      <c r="D53" s="4">
        <v>79</v>
      </c>
      <c r="E53" s="4">
        <v>116</v>
      </c>
      <c r="F53" s="4">
        <v>102</v>
      </c>
      <c r="G53" s="4">
        <v>94</v>
      </c>
      <c r="H53" s="4">
        <v>66</v>
      </c>
    </row>
    <row r="54" spans="1:8" x14ac:dyDescent="0.2">
      <c r="A54" s="52"/>
      <c r="B54" s="3" t="s">
        <v>17</v>
      </c>
      <c r="C54" s="4">
        <v>139</v>
      </c>
      <c r="D54" s="4">
        <v>149</v>
      </c>
      <c r="E54" s="4">
        <v>81</v>
      </c>
      <c r="F54" s="4">
        <v>103</v>
      </c>
      <c r="G54" s="4">
        <v>65</v>
      </c>
      <c r="H54" s="4">
        <v>59</v>
      </c>
    </row>
    <row r="55" spans="1:8" x14ac:dyDescent="0.2">
      <c r="A55" s="52"/>
      <c r="B55" s="3" t="s">
        <v>18</v>
      </c>
      <c r="C55" s="4">
        <v>22</v>
      </c>
      <c r="D55" s="4">
        <v>20</v>
      </c>
      <c r="E55" s="4">
        <v>17</v>
      </c>
      <c r="F55" s="4">
        <v>12</v>
      </c>
      <c r="G55" s="4">
        <v>21</v>
      </c>
      <c r="H55" s="4">
        <v>13</v>
      </c>
    </row>
    <row r="56" spans="1:8" x14ac:dyDescent="0.2">
      <c r="A56" s="52"/>
      <c r="B56" s="3" t="s">
        <v>19</v>
      </c>
      <c r="C56" s="4">
        <v>12</v>
      </c>
      <c r="D56" s="4">
        <v>8</v>
      </c>
      <c r="E56" s="4">
        <v>11</v>
      </c>
      <c r="F56" s="4">
        <v>11</v>
      </c>
      <c r="G56" s="4">
        <v>5</v>
      </c>
      <c r="H56" s="4">
        <v>5</v>
      </c>
    </row>
    <row r="57" spans="1:8" x14ac:dyDescent="0.2">
      <c r="A57" s="52"/>
      <c r="B57" s="14" t="s">
        <v>15</v>
      </c>
      <c r="C57" s="15">
        <f t="shared" ref="C57:H57" si="5">SUM(C52:C56)</f>
        <v>665</v>
      </c>
      <c r="D57" s="15">
        <f t="shared" si="5"/>
        <v>705</v>
      </c>
      <c r="E57" s="15">
        <f t="shared" si="5"/>
        <v>542</v>
      </c>
      <c r="F57" s="15">
        <f t="shared" si="5"/>
        <v>578</v>
      </c>
      <c r="G57" s="15">
        <f t="shared" si="5"/>
        <v>402</v>
      </c>
      <c r="H57" s="15">
        <f t="shared" si="5"/>
        <v>362</v>
      </c>
    </row>
    <row r="58" spans="1:8" ht="7.15" customHeight="1" x14ac:dyDescent="0.2">
      <c r="A58" s="23"/>
      <c r="B58" s="12"/>
      <c r="C58" s="13"/>
      <c r="D58" s="13"/>
      <c r="E58" s="13"/>
      <c r="F58" s="13"/>
      <c r="G58" s="13"/>
      <c r="H58" s="13"/>
    </row>
    <row r="59" spans="1:8" x14ac:dyDescent="0.2">
      <c r="A59" s="23"/>
      <c r="B59" s="16" t="s">
        <v>11</v>
      </c>
      <c r="C59" s="53">
        <f>D57/C57</f>
        <v>1.0601503759398496</v>
      </c>
      <c r="D59" s="54"/>
      <c r="E59" s="53">
        <f>F57/E57</f>
        <v>1.0664206642066421</v>
      </c>
      <c r="F59" s="54"/>
      <c r="G59" s="53">
        <f>H57/G57</f>
        <v>0.90049751243781095</v>
      </c>
      <c r="H59" s="54"/>
    </row>
    <row r="61" spans="1:8" ht="24.75" customHeight="1" x14ac:dyDescent="0.2">
      <c r="A61" s="50" t="s">
        <v>43</v>
      </c>
    </row>
    <row r="62" spans="1:8" x14ac:dyDescent="0.2">
      <c r="A62" s="10" t="s">
        <v>6</v>
      </c>
    </row>
  </sheetData>
  <mergeCells count="24">
    <mergeCell ref="G14:H14"/>
    <mergeCell ref="G23:H23"/>
    <mergeCell ref="G32:H32"/>
    <mergeCell ref="G41:H41"/>
    <mergeCell ref="G50:H50"/>
    <mergeCell ref="C41:D41"/>
    <mergeCell ref="E41:F41"/>
    <mergeCell ref="G59:H59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52:A57"/>
    <mergeCell ref="A7:A12"/>
    <mergeCell ref="A16:A21"/>
    <mergeCell ref="A25:A30"/>
    <mergeCell ref="A34:A39"/>
    <mergeCell ref="A43:A48"/>
  </mergeCells>
  <conditionalFormatting sqref="C14:D14">
    <cfRule type="cellIs" dxfId="35" priority="53" operator="greaterThan">
      <formula>1</formula>
    </cfRule>
    <cfRule type="cellIs" dxfId="34" priority="54" operator="lessThan">
      <formula>1</formula>
    </cfRule>
  </conditionalFormatting>
  <conditionalFormatting sqref="E14:H14">
    <cfRule type="cellIs" dxfId="33" priority="51" operator="greaterThan">
      <formula>1</formula>
    </cfRule>
    <cfRule type="cellIs" dxfId="32" priority="52" operator="lessThan">
      <formula>1</formula>
    </cfRule>
  </conditionalFormatting>
  <conditionalFormatting sqref="C23:D23">
    <cfRule type="cellIs" dxfId="31" priority="47" operator="greaterThan">
      <formula>1</formula>
    </cfRule>
    <cfRule type="cellIs" dxfId="30" priority="48" operator="lessThan">
      <formula>1</formula>
    </cfRule>
  </conditionalFormatting>
  <conditionalFormatting sqref="E23:H23">
    <cfRule type="cellIs" dxfId="29" priority="45" operator="greaterThan">
      <formula>1</formula>
    </cfRule>
    <cfRule type="cellIs" dxfId="28" priority="46" operator="lessThan">
      <formula>1</formula>
    </cfRule>
  </conditionalFormatting>
  <conditionalFormatting sqref="C32:D32">
    <cfRule type="cellIs" dxfId="27" priority="41" operator="greaterThan">
      <formula>1</formula>
    </cfRule>
    <cfRule type="cellIs" dxfId="26" priority="42" operator="lessThan">
      <formula>1</formula>
    </cfRule>
  </conditionalFormatting>
  <conditionalFormatting sqref="E32:H32">
    <cfRule type="cellIs" dxfId="25" priority="39" operator="greaterThan">
      <formula>1</formula>
    </cfRule>
    <cfRule type="cellIs" dxfId="24" priority="40" operator="lessThan">
      <formula>1</formula>
    </cfRule>
  </conditionalFormatting>
  <conditionalFormatting sqref="C41:D41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E41:H41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C50:D50">
    <cfRule type="cellIs" dxfId="19" priority="29" operator="greaterThan">
      <formula>1</formula>
    </cfRule>
    <cfRule type="cellIs" dxfId="18" priority="30" operator="lessThan">
      <formula>1</formula>
    </cfRule>
  </conditionalFormatting>
  <conditionalFormatting sqref="E50:H50">
    <cfRule type="cellIs" dxfId="17" priority="27" operator="greaterThan">
      <formula>1</formula>
    </cfRule>
    <cfRule type="cellIs" dxfId="16" priority="28" operator="lessThan">
      <formula>1</formula>
    </cfRule>
  </conditionalFormatting>
  <conditionalFormatting sqref="C59:D59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E59:H59">
    <cfRule type="cellIs" dxfId="13" priority="21" operator="greaterThan">
      <formula>1</formula>
    </cfRule>
    <cfRule type="cellIs" dxfId="12" priority="2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K33" sqref="K33"/>
    </sheetView>
  </sheetViews>
  <sheetFormatPr defaultColWidth="9.140625" defaultRowHeight="12.75" x14ac:dyDescent="0.2"/>
  <cols>
    <col min="1" max="1" width="24.42578125" style="11" customWidth="1"/>
    <col min="2" max="2" width="40.28515625" style="1" customWidth="1"/>
    <col min="3" max="3" width="12.140625" style="1" customWidth="1"/>
    <col min="4" max="4" width="12" style="1" customWidth="1"/>
    <col min="5" max="5" width="3" style="24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21</v>
      </c>
    </row>
    <row r="2" spans="1:6" ht="15" x14ac:dyDescent="0.25">
      <c r="A2" s="9" t="s">
        <v>12</v>
      </c>
    </row>
    <row r="3" spans="1:6" x14ac:dyDescent="0.2">
      <c r="A3" s="30" t="s">
        <v>13</v>
      </c>
      <c r="B3" s="31"/>
      <c r="E3" s="1"/>
    </row>
    <row r="4" spans="1:6" x14ac:dyDescent="0.2">
      <c r="A4" s="30" t="s">
        <v>45</v>
      </c>
      <c r="B4" s="31"/>
      <c r="E4" s="1"/>
    </row>
    <row r="5" spans="1:6" s="31" customFormat="1" x14ac:dyDescent="0.2">
      <c r="A5" s="30"/>
      <c r="E5" s="32"/>
    </row>
    <row r="6" spans="1:6" ht="44.25" customHeight="1" x14ac:dyDescent="0.2">
      <c r="A6" s="6" t="s">
        <v>1</v>
      </c>
      <c r="B6" s="6" t="s">
        <v>2</v>
      </c>
      <c r="C6" s="27" t="s">
        <v>42</v>
      </c>
      <c r="D6" s="27" t="s">
        <v>44</v>
      </c>
      <c r="E6" s="25"/>
      <c r="F6" s="7" t="s">
        <v>29</v>
      </c>
    </row>
    <row r="7" spans="1:6" s="19" customFormat="1" ht="27" customHeight="1" x14ac:dyDescent="0.25">
      <c r="A7" s="28" t="s">
        <v>22</v>
      </c>
      <c r="B7" s="20" t="s">
        <v>15</v>
      </c>
      <c r="C7" s="21">
        <v>5177</v>
      </c>
      <c r="D7" s="21">
        <v>4909</v>
      </c>
      <c r="E7" s="26"/>
      <c r="F7" s="22">
        <f>(D7-C7)/C7</f>
        <v>-5.1767432876183114E-2</v>
      </c>
    </row>
    <row r="8" spans="1:6" ht="14.45" customHeight="1" x14ac:dyDescent="0.2">
      <c r="A8" s="29"/>
      <c r="B8" s="12"/>
      <c r="C8" s="17"/>
      <c r="D8" s="17"/>
      <c r="E8" s="17"/>
      <c r="F8" s="18"/>
    </row>
    <row r="9" spans="1:6" ht="27" customHeight="1" x14ac:dyDescent="0.2">
      <c r="A9" s="28" t="s">
        <v>23</v>
      </c>
      <c r="B9" s="20" t="s">
        <v>15</v>
      </c>
      <c r="C9" s="21">
        <v>2619</v>
      </c>
      <c r="D9" s="21">
        <v>2028</v>
      </c>
      <c r="E9" s="26"/>
      <c r="F9" s="22">
        <f>(D9-C9)/C9</f>
        <v>-0.22565864833906071</v>
      </c>
    </row>
    <row r="10" spans="1:6" ht="12.75" customHeight="1" x14ac:dyDescent="0.2">
      <c r="C10" s="2"/>
      <c r="D10" s="2"/>
      <c r="E10" s="13"/>
      <c r="F10" s="2"/>
    </row>
    <row r="11" spans="1:6" s="19" customFormat="1" ht="27" customHeight="1" x14ac:dyDescent="0.25">
      <c r="A11" s="28" t="s">
        <v>24</v>
      </c>
      <c r="B11" s="20" t="s">
        <v>15</v>
      </c>
      <c r="C11" s="21">
        <v>2526</v>
      </c>
      <c r="D11" s="21">
        <v>2573</v>
      </c>
      <c r="E11" s="26"/>
      <c r="F11" s="22">
        <f>(D11-C11)/C11</f>
        <v>1.8606492478226443E-2</v>
      </c>
    </row>
    <row r="12" spans="1:6" x14ac:dyDescent="0.2">
      <c r="C12" s="2"/>
      <c r="D12" s="2"/>
      <c r="E12" s="13"/>
    </row>
    <row r="13" spans="1:6" s="19" customFormat="1" ht="27" customHeight="1" x14ac:dyDescent="0.25">
      <c r="A13" s="28" t="s">
        <v>25</v>
      </c>
      <c r="B13" s="20" t="s">
        <v>15</v>
      </c>
      <c r="C13" s="21">
        <v>3344</v>
      </c>
      <c r="D13" s="21">
        <v>3439</v>
      </c>
      <c r="E13" s="26"/>
      <c r="F13" s="22">
        <f>(D13-C13)/C13</f>
        <v>2.8409090909090908E-2</v>
      </c>
    </row>
    <row r="14" spans="1:6" x14ac:dyDescent="0.2">
      <c r="C14" s="2"/>
      <c r="D14" s="2"/>
      <c r="E14" s="13"/>
    </row>
    <row r="15" spans="1:6" s="19" customFormat="1" ht="27" customHeight="1" x14ac:dyDescent="0.25">
      <c r="A15" s="28" t="s">
        <v>28</v>
      </c>
      <c r="B15" s="20" t="s">
        <v>15</v>
      </c>
      <c r="C15" s="21">
        <v>2494</v>
      </c>
      <c r="D15" s="21">
        <v>2217</v>
      </c>
      <c r="E15" s="26"/>
      <c r="F15" s="22">
        <f>(D15-C15)/C15</f>
        <v>-0.11106655974338413</v>
      </c>
    </row>
    <row r="16" spans="1:6" x14ac:dyDescent="0.2">
      <c r="C16" s="2"/>
      <c r="D16" s="2"/>
      <c r="E16" s="13"/>
    </row>
    <row r="17" spans="1:6" s="19" customFormat="1" ht="27" customHeight="1" x14ac:dyDescent="0.25">
      <c r="A17" s="28" t="s">
        <v>27</v>
      </c>
      <c r="B17" s="20" t="s">
        <v>15</v>
      </c>
      <c r="C17" s="21">
        <v>1031</v>
      </c>
      <c r="D17" s="21">
        <v>1103</v>
      </c>
      <c r="E17" s="26"/>
      <c r="F17" s="22">
        <f>(D17-C17)/C17</f>
        <v>6.9835111542192047E-2</v>
      </c>
    </row>
    <row r="19" spans="1:6" x14ac:dyDescent="0.2">
      <c r="A19" s="50" t="s">
        <v>43</v>
      </c>
    </row>
    <row r="20" spans="1:6" x14ac:dyDescent="0.2">
      <c r="A20" s="10" t="s">
        <v>6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R41" sqref="R41"/>
    </sheetView>
  </sheetViews>
  <sheetFormatPr defaultColWidth="9.140625" defaultRowHeight="12.75" x14ac:dyDescent="0.2"/>
  <cols>
    <col min="1" max="1" width="15.28515625" style="47" customWidth="1"/>
    <col min="2" max="2" width="40.140625" style="34" customWidth="1"/>
    <col min="3" max="3" width="11" style="34" customWidth="1"/>
    <col min="4" max="5" width="9.140625" style="34"/>
    <col min="6" max="6" width="10.5703125" style="34" customWidth="1"/>
    <col min="7" max="12" width="9.140625" style="34"/>
    <col min="13" max="13" width="11.5703125" style="34" customWidth="1"/>
    <col min="14" max="15" width="10.7109375" style="34" bestFit="1" customWidth="1"/>
    <col min="16" max="16384" width="9.140625" style="34"/>
  </cols>
  <sheetData>
    <row r="1" spans="1:15" ht="15.75" x14ac:dyDescent="0.25">
      <c r="A1" s="33" t="s">
        <v>21</v>
      </c>
    </row>
    <row r="2" spans="1:15" ht="15" x14ac:dyDescent="0.25">
      <c r="A2" s="35" t="s">
        <v>20</v>
      </c>
    </row>
    <row r="3" spans="1:15" x14ac:dyDescent="0.2">
      <c r="A3" s="36" t="s">
        <v>13</v>
      </c>
      <c r="B3" s="37"/>
    </row>
    <row r="4" spans="1:15" x14ac:dyDescent="0.2">
      <c r="A4" s="36" t="s">
        <v>45</v>
      </c>
      <c r="B4" s="37"/>
    </row>
    <row r="6" spans="1:15" x14ac:dyDescent="0.2">
      <c r="A6" s="38" t="s">
        <v>1</v>
      </c>
      <c r="B6" s="38" t="s">
        <v>2</v>
      </c>
      <c r="C6" s="39" t="s">
        <v>30</v>
      </c>
      <c r="D6" s="39">
        <v>2007</v>
      </c>
      <c r="E6" s="39">
        <v>2008</v>
      </c>
      <c r="F6" s="39">
        <v>2009</v>
      </c>
      <c r="G6" s="39">
        <v>2010</v>
      </c>
      <c r="H6" s="39">
        <v>2011</v>
      </c>
      <c r="I6" s="39">
        <v>2012</v>
      </c>
      <c r="J6" s="39">
        <v>2013</v>
      </c>
      <c r="K6" s="39">
        <v>2014</v>
      </c>
      <c r="L6" s="39">
        <v>2015</v>
      </c>
      <c r="M6" s="39">
        <v>2016</v>
      </c>
      <c r="N6" s="49">
        <v>43008</v>
      </c>
      <c r="O6" s="49" t="s">
        <v>0</v>
      </c>
    </row>
    <row r="7" spans="1:15" ht="12.75" customHeight="1" x14ac:dyDescent="0.2">
      <c r="A7" s="55" t="s">
        <v>31</v>
      </c>
      <c r="B7" s="40" t="s">
        <v>14</v>
      </c>
      <c r="C7" s="41">
        <v>1</v>
      </c>
      <c r="D7" s="41"/>
      <c r="E7" s="41">
        <v>1</v>
      </c>
      <c r="F7" s="41">
        <v>1</v>
      </c>
      <c r="G7" s="41"/>
      <c r="H7" s="41">
        <v>1</v>
      </c>
      <c r="I7" s="41">
        <v>1</v>
      </c>
      <c r="J7" s="41">
        <v>4</v>
      </c>
      <c r="K7" s="41">
        <v>8</v>
      </c>
      <c r="L7" s="41">
        <v>30</v>
      </c>
      <c r="M7" s="41">
        <v>106</v>
      </c>
      <c r="N7" s="41">
        <v>394</v>
      </c>
      <c r="O7" s="41">
        <v>547</v>
      </c>
    </row>
    <row r="8" spans="1:15" x14ac:dyDescent="0.2">
      <c r="A8" s="56"/>
      <c r="B8" s="40" t="s">
        <v>16</v>
      </c>
      <c r="C8" s="41">
        <v>133</v>
      </c>
      <c r="D8" s="41">
        <v>85</v>
      </c>
      <c r="E8" s="41">
        <v>107</v>
      </c>
      <c r="F8" s="41">
        <v>195</v>
      </c>
      <c r="G8" s="41">
        <v>276</v>
      </c>
      <c r="H8" s="41">
        <v>284</v>
      </c>
      <c r="I8" s="41">
        <v>331</v>
      </c>
      <c r="J8" s="41">
        <v>298</v>
      </c>
      <c r="K8" s="41">
        <v>308</v>
      </c>
      <c r="L8" s="41">
        <v>327</v>
      </c>
      <c r="M8" s="41">
        <v>392</v>
      </c>
      <c r="N8" s="41">
        <v>321</v>
      </c>
      <c r="O8" s="41">
        <v>3057</v>
      </c>
    </row>
    <row r="9" spans="1:15" x14ac:dyDescent="0.2">
      <c r="A9" s="56"/>
      <c r="B9" s="40" t="s">
        <v>17</v>
      </c>
      <c r="C9" s="41"/>
      <c r="D9" s="41"/>
      <c r="E9" s="41"/>
      <c r="F9" s="41"/>
      <c r="G9" s="41"/>
      <c r="H9" s="41"/>
      <c r="I9" s="41"/>
      <c r="J9" s="41">
        <v>1</v>
      </c>
      <c r="K9" s="41">
        <v>2</v>
      </c>
      <c r="L9" s="41">
        <v>2</v>
      </c>
      <c r="M9" s="41">
        <v>16</v>
      </c>
      <c r="N9" s="41">
        <v>88</v>
      </c>
      <c r="O9" s="41">
        <v>109</v>
      </c>
    </row>
    <row r="10" spans="1:15" x14ac:dyDescent="0.2">
      <c r="A10" s="56"/>
      <c r="B10" s="40" t="s">
        <v>32</v>
      </c>
      <c r="C10" s="41">
        <v>160</v>
      </c>
      <c r="D10" s="41">
        <v>28</v>
      </c>
      <c r="E10" s="41">
        <v>40</v>
      </c>
      <c r="F10" s="41">
        <v>64</v>
      </c>
      <c r="G10" s="41">
        <v>90</v>
      </c>
      <c r="H10" s="41">
        <v>60</v>
      </c>
      <c r="I10" s="41">
        <v>84</v>
      </c>
      <c r="J10" s="41">
        <v>138</v>
      </c>
      <c r="K10" s="41">
        <v>144</v>
      </c>
      <c r="L10" s="41">
        <v>123</v>
      </c>
      <c r="M10" s="41">
        <v>139</v>
      </c>
      <c r="N10" s="41">
        <v>90</v>
      </c>
      <c r="O10" s="41">
        <v>1160</v>
      </c>
    </row>
    <row r="11" spans="1:15" x14ac:dyDescent="0.2">
      <c r="A11" s="56"/>
      <c r="B11" s="40" t="s">
        <v>19</v>
      </c>
      <c r="C11" s="41"/>
      <c r="D11" s="42">
        <v>1</v>
      </c>
      <c r="E11" s="42">
        <v>5</v>
      </c>
      <c r="F11" s="41">
        <v>1</v>
      </c>
      <c r="G11" s="41"/>
      <c r="H11" s="41"/>
      <c r="I11" s="41">
        <v>2</v>
      </c>
      <c r="J11" s="41"/>
      <c r="K11" s="41">
        <v>2</v>
      </c>
      <c r="L11" s="41">
        <v>2</v>
      </c>
      <c r="M11" s="41">
        <v>16</v>
      </c>
      <c r="N11" s="41">
        <v>7</v>
      </c>
      <c r="O11" s="41">
        <v>36</v>
      </c>
    </row>
    <row r="12" spans="1:15" x14ac:dyDescent="0.2">
      <c r="A12" s="56"/>
      <c r="B12" s="43" t="s">
        <v>33</v>
      </c>
      <c r="C12" s="44">
        <v>294</v>
      </c>
      <c r="D12" s="44">
        <v>114</v>
      </c>
      <c r="E12" s="44">
        <v>153</v>
      </c>
      <c r="F12" s="44">
        <v>261</v>
      </c>
      <c r="G12" s="44">
        <v>366</v>
      </c>
      <c r="H12" s="44">
        <v>345</v>
      </c>
      <c r="I12" s="44">
        <v>418</v>
      </c>
      <c r="J12" s="44">
        <v>441</v>
      </c>
      <c r="K12" s="44">
        <v>464</v>
      </c>
      <c r="L12" s="44">
        <v>484</v>
      </c>
      <c r="M12" s="44">
        <v>669</v>
      </c>
      <c r="N12" s="51">
        <v>900</v>
      </c>
      <c r="O12" s="51">
        <v>4909</v>
      </c>
    </row>
    <row r="13" spans="1:15" x14ac:dyDescent="0.2">
      <c r="A13" s="57"/>
      <c r="B13" s="45" t="s">
        <v>34</v>
      </c>
      <c r="C13" s="46">
        <v>5.9889997962925198E-2</v>
      </c>
      <c r="D13" s="46">
        <v>2.32226522713384E-2</v>
      </c>
      <c r="E13" s="46">
        <v>3.1167243837848899E-2</v>
      </c>
      <c r="F13" s="46">
        <v>5.3167651252800999E-2</v>
      </c>
      <c r="G13" s="46">
        <v>7.4556936239560001E-2</v>
      </c>
      <c r="H13" s="46">
        <v>7.0279079242208206E-2</v>
      </c>
      <c r="I13" s="46">
        <v>8.5149724994907305E-2</v>
      </c>
      <c r="J13" s="46">
        <v>8.9834996944387902E-2</v>
      </c>
      <c r="K13" s="46">
        <v>9.45202688938684E-2</v>
      </c>
      <c r="L13" s="46">
        <v>9.8594418415155802E-2</v>
      </c>
      <c r="M13" s="46">
        <v>0.13628030148706499</v>
      </c>
      <c r="N13" s="46">
        <v>0.183336728457934</v>
      </c>
      <c r="O13" s="46">
        <v>1</v>
      </c>
    </row>
    <row r="14" spans="1:15" x14ac:dyDescent="0.2">
      <c r="C14" s="48"/>
      <c r="D14" s="48"/>
      <c r="E14" s="48"/>
      <c r="F14" s="48"/>
      <c r="G14" s="48"/>
    </row>
    <row r="15" spans="1:15" ht="12.75" customHeight="1" x14ac:dyDescent="0.2">
      <c r="A15" s="55" t="s">
        <v>35</v>
      </c>
      <c r="B15" s="40" t="s">
        <v>14</v>
      </c>
      <c r="C15" s="41">
        <v>1</v>
      </c>
      <c r="D15" s="41">
        <v>1</v>
      </c>
      <c r="E15" s="41"/>
      <c r="F15" s="41">
        <v>1</v>
      </c>
      <c r="G15" s="41">
        <v>1</v>
      </c>
      <c r="H15" s="41">
        <v>1</v>
      </c>
      <c r="I15" s="41">
        <v>3</v>
      </c>
      <c r="J15" s="41">
        <v>6</v>
      </c>
      <c r="K15" s="41">
        <v>8</v>
      </c>
      <c r="L15" s="41">
        <v>18</v>
      </c>
      <c r="M15" s="41">
        <v>128</v>
      </c>
      <c r="N15" s="41">
        <v>291</v>
      </c>
      <c r="O15" s="41">
        <v>459</v>
      </c>
    </row>
    <row r="16" spans="1:15" x14ac:dyDescent="0.2">
      <c r="A16" s="56"/>
      <c r="B16" s="40" t="s">
        <v>16</v>
      </c>
      <c r="C16" s="41">
        <v>53</v>
      </c>
      <c r="D16" s="41">
        <v>8</v>
      </c>
      <c r="E16" s="41">
        <v>12</v>
      </c>
      <c r="F16" s="41">
        <v>24</v>
      </c>
      <c r="G16" s="41">
        <v>59</v>
      </c>
      <c r="H16" s="41">
        <v>64</v>
      </c>
      <c r="I16" s="41">
        <v>71</v>
      </c>
      <c r="J16" s="41">
        <v>84</v>
      </c>
      <c r="K16" s="41">
        <v>154</v>
      </c>
      <c r="L16" s="41">
        <v>143</v>
      </c>
      <c r="M16" s="41">
        <v>160</v>
      </c>
      <c r="N16" s="41">
        <v>88</v>
      </c>
      <c r="O16" s="41">
        <v>920</v>
      </c>
    </row>
    <row r="17" spans="1:15" x14ac:dyDescent="0.2">
      <c r="A17" s="56"/>
      <c r="B17" s="40" t="s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11</v>
      </c>
      <c r="N17" s="41">
        <v>59</v>
      </c>
      <c r="O17" s="41">
        <v>70</v>
      </c>
    </row>
    <row r="18" spans="1:15" x14ac:dyDescent="0.2">
      <c r="A18" s="56"/>
      <c r="B18" s="40" t="s">
        <v>32</v>
      </c>
      <c r="C18" s="41">
        <v>142</v>
      </c>
      <c r="D18" s="41">
        <v>13</v>
      </c>
      <c r="E18" s="41">
        <v>8</v>
      </c>
      <c r="F18" s="41">
        <v>27</v>
      </c>
      <c r="G18" s="41">
        <v>29</v>
      </c>
      <c r="H18" s="41">
        <v>33</v>
      </c>
      <c r="I18" s="41">
        <v>40</v>
      </c>
      <c r="J18" s="41">
        <v>57</v>
      </c>
      <c r="K18" s="41">
        <v>85</v>
      </c>
      <c r="L18" s="41">
        <v>52</v>
      </c>
      <c r="M18" s="41">
        <v>59</v>
      </c>
      <c r="N18" s="41">
        <v>27</v>
      </c>
      <c r="O18" s="41">
        <v>572</v>
      </c>
    </row>
    <row r="19" spans="1:15" x14ac:dyDescent="0.2">
      <c r="A19" s="56"/>
      <c r="B19" s="40" t="s">
        <v>19</v>
      </c>
      <c r="C19" s="41"/>
      <c r="D19" s="42"/>
      <c r="E19" s="42"/>
      <c r="F19" s="41"/>
      <c r="G19" s="41"/>
      <c r="H19" s="41"/>
      <c r="I19" s="41"/>
      <c r="J19" s="41">
        <v>1</v>
      </c>
      <c r="K19" s="41">
        <v>2</v>
      </c>
      <c r="L19" s="41">
        <v>1</v>
      </c>
      <c r="M19" s="41">
        <v>1</v>
      </c>
      <c r="N19" s="41">
        <v>2</v>
      </c>
      <c r="O19" s="41">
        <v>7</v>
      </c>
    </row>
    <row r="20" spans="1:15" x14ac:dyDescent="0.2">
      <c r="A20" s="56"/>
      <c r="B20" s="43" t="s">
        <v>33</v>
      </c>
      <c r="C20" s="44">
        <v>196</v>
      </c>
      <c r="D20" s="44">
        <v>22</v>
      </c>
      <c r="E20" s="44">
        <v>20</v>
      </c>
      <c r="F20" s="44">
        <v>52</v>
      </c>
      <c r="G20" s="44">
        <v>89</v>
      </c>
      <c r="H20" s="44">
        <v>98</v>
      </c>
      <c r="I20" s="44">
        <v>114</v>
      </c>
      <c r="J20" s="44">
        <v>148</v>
      </c>
      <c r="K20" s="44">
        <v>249</v>
      </c>
      <c r="L20" s="44">
        <v>214</v>
      </c>
      <c r="M20" s="44">
        <v>359</v>
      </c>
      <c r="N20" s="51">
        <v>467</v>
      </c>
      <c r="O20" s="51">
        <v>2028</v>
      </c>
    </row>
    <row r="21" spans="1:15" x14ac:dyDescent="0.2">
      <c r="A21" s="57"/>
      <c r="B21" s="45" t="s">
        <v>34</v>
      </c>
      <c r="C21" s="46">
        <v>9.6646942800788893E-2</v>
      </c>
      <c r="D21" s="46">
        <v>1.08481262327416E-2</v>
      </c>
      <c r="E21" s="46">
        <v>9.8619329388560193E-3</v>
      </c>
      <c r="F21" s="46">
        <v>2.5641025641025599E-2</v>
      </c>
      <c r="G21" s="46">
        <v>4.38856015779093E-2</v>
      </c>
      <c r="H21" s="46">
        <v>4.8323471400394502E-2</v>
      </c>
      <c r="I21" s="46">
        <v>5.6213017751479299E-2</v>
      </c>
      <c r="J21" s="46">
        <v>7.2978303747534501E-2</v>
      </c>
      <c r="K21" s="46">
        <v>0.122781065088757</v>
      </c>
      <c r="L21" s="46">
        <v>0.10552268244575901</v>
      </c>
      <c r="M21" s="46">
        <v>0.177021696252465</v>
      </c>
      <c r="N21" s="46">
        <v>0.23027613412228801</v>
      </c>
      <c r="O21" s="46">
        <v>1</v>
      </c>
    </row>
    <row r="22" spans="1:15" x14ac:dyDescent="0.2">
      <c r="C22" s="48"/>
      <c r="D22" s="48"/>
      <c r="E22" s="48"/>
      <c r="F22" s="48"/>
      <c r="G22" s="48"/>
    </row>
    <row r="23" spans="1:15" ht="12.75" customHeight="1" x14ac:dyDescent="0.2">
      <c r="A23" s="55" t="s">
        <v>36</v>
      </c>
      <c r="B23" s="40" t="s">
        <v>14</v>
      </c>
      <c r="C23" s="41"/>
      <c r="D23" s="41"/>
      <c r="E23" s="41"/>
      <c r="F23" s="41">
        <v>3</v>
      </c>
      <c r="G23" s="41">
        <v>1</v>
      </c>
      <c r="H23" s="41">
        <v>1</v>
      </c>
      <c r="I23" s="41">
        <v>4</v>
      </c>
      <c r="J23" s="41">
        <v>4</v>
      </c>
      <c r="K23" s="41">
        <v>4</v>
      </c>
      <c r="L23" s="41">
        <v>7</v>
      </c>
      <c r="M23" s="41">
        <v>21</v>
      </c>
      <c r="N23" s="41">
        <v>165</v>
      </c>
      <c r="O23" s="41">
        <v>210</v>
      </c>
    </row>
    <row r="24" spans="1:15" x14ac:dyDescent="0.2">
      <c r="A24" s="56"/>
      <c r="B24" s="40" t="s">
        <v>16</v>
      </c>
      <c r="C24" s="41">
        <v>330</v>
      </c>
      <c r="D24" s="41">
        <v>26</v>
      </c>
      <c r="E24" s="41">
        <v>41</v>
      </c>
      <c r="F24" s="41">
        <v>64</v>
      </c>
      <c r="G24" s="41">
        <v>145</v>
      </c>
      <c r="H24" s="41">
        <v>166</v>
      </c>
      <c r="I24" s="41">
        <v>147</v>
      </c>
      <c r="J24" s="41">
        <v>160</v>
      </c>
      <c r="K24" s="41">
        <v>167</v>
      </c>
      <c r="L24" s="41">
        <v>176</v>
      </c>
      <c r="M24" s="41">
        <v>179</v>
      </c>
      <c r="N24" s="41">
        <v>177</v>
      </c>
      <c r="O24" s="41">
        <v>1778</v>
      </c>
    </row>
    <row r="25" spans="1:15" x14ac:dyDescent="0.2">
      <c r="A25" s="56"/>
      <c r="B25" s="40" t="s">
        <v>17</v>
      </c>
      <c r="C25" s="41">
        <v>1</v>
      </c>
      <c r="D25" s="41"/>
      <c r="E25" s="41"/>
      <c r="F25" s="41"/>
      <c r="G25" s="41"/>
      <c r="H25" s="41"/>
      <c r="I25" s="41"/>
      <c r="J25" s="41"/>
      <c r="K25" s="41"/>
      <c r="L25" s="41"/>
      <c r="M25" s="41">
        <v>6</v>
      </c>
      <c r="N25" s="41">
        <v>42</v>
      </c>
      <c r="O25" s="41">
        <v>49</v>
      </c>
    </row>
    <row r="26" spans="1:15" x14ac:dyDescent="0.2">
      <c r="A26" s="56"/>
      <c r="B26" s="40" t="s">
        <v>32</v>
      </c>
      <c r="C26" s="41">
        <v>124</v>
      </c>
      <c r="D26" s="41">
        <v>10</v>
      </c>
      <c r="E26" s="41">
        <v>12</v>
      </c>
      <c r="F26" s="41">
        <v>32</v>
      </c>
      <c r="G26" s="41">
        <v>33</v>
      </c>
      <c r="H26" s="41">
        <v>40</v>
      </c>
      <c r="I26" s="41">
        <v>52</v>
      </c>
      <c r="J26" s="41">
        <v>49</v>
      </c>
      <c r="K26" s="41">
        <v>53</v>
      </c>
      <c r="L26" s="41">
        <v>44</v>
      </c>
      <c r="M26" s="41">
        <v>45</v>
      </c>
      <c r="N26" s="41">
        <v>33</v>
      </c>
      <c r="O26" s="41">
        <v>527</v>
      </c>
    </row>
    <row r="27" spans="1:15" x14ac:dyDescent="0.2">
      <c r="A27" s="56"/>
      <c r="B27" s="40" t="s">
        <v>19</v>
      </c>
      <c r="C27" s="41">
        <v>1</v>
      </c>
      <c r="D27" s="42"/>
      <c r="E27" s="42">
        <v>1</v>
      </c>
      <c r="F27" s="41"/>
      <c r="G27" s="41"/>
      <c r="H27" s="41"/>
      <c r="I27" s="41"/>
      <c r="J27" s="41"/>
      <c r="K27" s="41"/>
      <c r="L27" s="41">
        <v>1</v>
      </c>
      <c r="M27" s="41">
        <v>1</v>
      </c>
      <c r="N27" s="41">
        <v>5</v>
      </c>
      <c r="O27" s="41">
        <v>9</v>
      </c>
    </row>
    <row r="28" spans="1:15" x14ac:dyDescent="0.2">
      <c r="A28" s="56"/>
      <c r="B28" s="43" t="s">
        <v>33</v>
      </c>
      <c r="C28" s="44">
        <v>456</v>
      </c>
      <c r="D28" s="44">
        <v>36</v>
      </c>
      <c r="E28" s="44">
        <v>54</v>
      </c>
      <c r="F28" s="44">
        <v>99</v>
      </c>
      <c r="G28" s="44">
        <v>179</v>
      </c>
      <c r="H28" s="44">
        <v>207</v>
      </c>
      <c r="I28" s="44">
        <v>203</v>
      </c>
      <c r="J28" s="44">
        <v>213</v>
      </c>
      <c r="K28" s="44">
        <v>224</v>
      </c>
      <c r="L28" s="44">
        <v>228</v>
      </c>
      <c r="M28" s="44">
        <v>252</v>
      </c>
      <c r="N28" s="51">
        <v>422</v>
      </c>
      <c r="O28" s="51">
        <v>2573</v>
      </c>
    </row>
    <row r="29" spans="1:15" x14ac:dyDescent="0.2">
      <c r="A29" s="57"/>
      <c r="B29" s="45" t="s">
        <v>34</v>
      </c>
      <c r="C29" s="46">
        <v>0.17722502914885399</v>
      </c>
      <c r="D29" s="46">
        <v>1.39914496696463E-2</v>
      </c>
      <c r="E29" s="46">
        <v>2.0987174504469502E-2</v>
      </c>
      <c r="F29" s="46">
        <v>3.8476486591527401E-2</v>
      </c>
      <c r="G29" s="46">
        <v>6.9568596968519206E-2</v>
      </c>
      <c r="H29" s="46">
        <v>8.0450835600466397E-2</v>
      </c>
      <c r="I29" s="46">
        <v>7.8896230081616794E-2</v>
      </c>
      <c r="J29" s="46">
        <v>8.2782743878740794E-2</v>
      </c>
      <c r="K29" s="46">
        <v>8.7057909055577101E-2</v>
      </c>
      <c r="L29" s="46">
        <v>8.8612514574426801E-2</v>
      </c>
      <c r="M29" s="46">
        <v>9.7940147687524307E-2</v>
      </c>
      <c r="N29" s="46">
        <v>0.164010882238632</v>
      </c>
      <c r="O29" s="46">
        <v>1</v>
      </c>
    </row>
    <row r="30" spans="1:15" x14ac:dyDescent="0.2">
      <c r="C30" s="48"/>
      <c r="D30" s="48"/>
      <c r="E30" s="48"/>
      <c r="F30" s="48"/>
      <c r="G30" s="48"/>
    </row>
    <row r="31" spans="1:15" ht="12.75" customHeight="1" x14ac:dyDescent="0.2">
      <c r="A31" s="55" t="s">
        <v>37</v>
      </c>
      <c r="B31" s="40" t="s">
        <v>14</v>
      </c>
      <c r="C31" s="41">
        <v>3</v>
      </c>
      <c r="D31" s="41"/>
      <c r="E31" s="41">
        <v>3</v>
      </c>
      <c r="F31" s="41">
        <v>2</v>
      </c>
      <c r="G31" s="41">
        <v>6</v>
      </c>
      <c r="H31" s="41">
        <v>3</v>
      </c>
      <c r="I31" s="41">
        <v>8</v>
      </c>
      <c r="J31" s="41">
        <v>11</v>
      </c>
      <c r="K31" s="41">
        <v>10</v>
      </c>
      <c r="L31" s="41">
        <v>47</v>
      </c>
      <c r="M31" s="41">
        <v>163</v>
      </c>
      <c r="N31" s="41">
        <v>228</v>
      </c>
      <c r="O31" s="41">
        <v>484</v>
      </c>
    </row>
    <row r="32" spans="1:15" x14ac:dyDescent="0.2">
      <c r="A32" s="56"/>
      <c r="B32" s="40" t="s">
        <v>16</v>
      </c>
      <c r="C32" s="41">
        <v>125</v>
      </c>
      <c r="D32" s="41">
        <v>46</v>
      </c>
      <c r="E32" s="41">
        <v>66</v>
      </c>
      <c r="F32" s="41">
        <v>93</v>
      </c>
      <c r="G32" s="41">
        <v>156</v>
      </c>
      <c r="H32" s="41">
        <v>224</v>
      </c>
      <c r="I32" s="41">
        <v>252</v>
      </c>
      <c r="J32" s="41">
        <v>270</v>
      </c>
      <c r="K32" s="41">
        <v>222</v>
      </c>
      <c r="L32" s="41">
        <v>256</v>
      </c>
      <c r="M32" s="41">
        <v>279</v>
      </c>
      <c r="N32" s="41">
        <v>142</v>
      </c>
      <c r="O32" s="41">
        <v>2131</v>
      </c>
    </row>
    <row r="33" spans="1:15" x14ac:dyDescent="0.2">
      <c r="A33" s="56"/>
      <c r="B33" s="40" t="s">
        <v>17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>
        <v>40</v>
      </c>
      <c r="N33" s="41">
        <v>51</v>
      </c>
      <c r="O33" s="41">
        <v>91</v>
      </c>
    </row>
    <row r="34" spans="1:15" x14ac:dyDescent="0.2">
      <c r="A34" s="56"/>
      <c r="B34" s="40" t="s">
        <v>32</v>
      </c>
      <c r="C34" s="41">
        <v>125</v>
      </c>
      <c r="D34" s="41">
        <v>16</v>
      </c>
      <c r="E34" s="41">
        <v>23</v>
      </c>
      <c r="F34" s="41">
        <v>36</v>
      </c>
      <c r="G34" s="41">
        <v>32</v>
      </c>
      <c r="H34" s="41">
        <v>57</v>
      </c>
      <c r="I34" s="41">
        <v>60</v>
      </c>
      <c r="J34" s="41">
        <v>64</v>
      </c>
      <c r="K34" s="41">
        <v>76</v>
      </c>
      <c r="L34" s="41">
        <v>93</v>
      </c>
      <c r="M34" s="41">
        <v>66</v>
      </c>
      <c r="N34" s="41">
        <v>43</v>
      </c>
      <c r="O34" s="41">
        <v>691</v>
      </c>
    </row>
    <row r="35" spans="1:15" x14ac:dyDescent="0.2">
      <c r="A35" s="56"/>
      <c r="B35" s="40" t="s">
        <v>19</v>
      </c>
      <c r="C35" s="41">
        <v>19</v>
      </c>
      <c r="D35" s="42"/>
      <c r="E35" s="42"/>
      <c r="F35" s="41">
        <v>2</v>
      </c>
      <c r="G35" s="41"/>
      <c r="H35" s="41"/>
      <c r="I35" s="41">
        <v>2</v>
      </c>
      <c r="J35" s="41"/>
      <c r="K35" s="41">
        <v>1</v>
      </c>
      <c r="L35" s="41">
        <v>2</v>
      </c>
      <c r="M35" s="41">
        <v>13</v>
      </c>
      <c r="N35" s="41">
        <v>3</v>
      </c>
      <c r="O35" s="41">
        <v>42</v>
      </c>
    </row>
    <row r="36" spans="1:15" x14ac:dyDescent="0.2">
      <c r="A36" s="56"/>
      <c r="B36" s="43" t="s">
        <v>33</v>
      </c>
      <c r="C36" s="44">
        <v>272</v>
      </c>
      <c r="D36" s="44">
        <v>62</v>
      </c>
      <c r="E36" s="44">
        <v>92</v>
      </c>
      <c r="F36" s="44">
        <v>133</v>
      </c>
      <c r="G36" s="44">
        <v>194</v>
      </c>
      <c r="H36" s="44">
        <v>284</v>
      </c>
      <c r="I36" s="44">
        <v>322</v>
      </c>
      <c r="J36" s="44">
        <v>345</v>
      </c>
      <c r="K36" s="44">
        <v>309</v>
      </c>
      <c r="L36" s="44">
        <v>398</v>
      </c>
      <c r="M36" s="44">
        <v>561</v>
      </c>
      <c r="N36" s="51">
        <v>467</v>
      </c>
      <c r="O36" s="51">
        <v>3439</v>
      </c>
    </row>
    <row r="37" spans="1:15" x14ac:dyDescent="0.2">
      <c r="A37" s="57"/>
      <c r="B37" s="45" t="s">
        <v>34</v>
      </c>
      <c r="C37" s="46">
        <v>7.9092759523117201E-2</v>
      </c>
      <c r="D37" s="46">
        <v>1.80284966560047E-2</v>
      </c>
      <c r="E37" s="46">
        <v>2.6751962779877899E-2</v>
      </c>
      <c r="F37" s="46">
        <v>3.8674033149171297E-2</v>
      </c>
      <c r="G37" s="46">
        <v>5.6411747601046801E-2</v>
      </c>
      <c r="H37" s="46">
        <v>8.2582145972666499E-2</v>
      </c>
      <c r="I37" s="46">
        <v>9.3631869729572506E-2</v>
      </c>
      <c r="J37" s="46">
        <v>0.100319860424542</v>
      </c>
      <c r="K37" s="46">
        <v>8.98517010758942E-2</v>
      </c>
      <c r="L37" s="46">
        <v>0.11573131724338501</v>
      </c>
      <c r="M37" s="46">
        <v>0.16312881651642899</v>
      </c>
      <c r="N37" s="46">
        <v>0.13579528932829299</v>
      </c>
      <c r="O37" s="46">
        <v>1</v>
      </c>
    </row>
    <row r="38" spans="1:15" x14ac:dyDescent="0.2">
      <c r="C38" s="48"/>
      <c r="D38" s="48"/>
      <c r="E38" s="48"/>
      <c r="F38" s="48"/>
      <c r="G38" s="48"/>
    </row>
    <row r="39" spans="1:15" ht="12.75" customHeight="1" x14ac:dyDescent="0.2">
      <c r="A39" s="55" t="s">
        <v>38</v>
      </c>
      <c r="B39" s="40" t="s">
        <v>14</v>
      </c>
      <c r="C39" s="41"/>
      <c r="D39" s="41">
        <v>16</v>
      </c>
      <c r="E39" s="41">
        <v>2</v>
      </c>
      <c r="F39" s="41"/>
      <c r="G39" s="41">
        <v>1</v>
      </c>
      <c r="H39" s="41">
        <v>3</v>
      </c>
      <c r="I39" s="41">
        <v>2</v>
      </c>
      <c r="J39" s="41">
        <v>7</v>
      </c>
      <c r="K39" s="41">
        <v>8</v>
      </c>
      <c r="L39" s="41">
        <v>12</v>
      </c>
      <c r="M39" s="41">
        <v>69</v>
      </c>
      <c r="N39" s="41">
        <v>387</v>
      </c>
      <c r="O39" s="41">
        <v>507</v>
      </c>
    </row>
    <row r="40" spans="1:15" x14ac:dyDescent="0.2">
      <c r="A40" s="56"/>
      <c r="B40" s="40" t="s">
        <v>16</v>
      </c>
      <c r="C40" s="41">
        <v>15</v>
      </c>
      <c r="D40" s="41">
        <v>16</v>
      </c>
      <c r="E40" s="41">
        <v>15</v>
      </c>
      <c r="F40" s="41">
        <v>26</v>
      </c>
      <c r="G40" s="41">
        <v>46</v>
      </c>
      <c r="H40" s="41">
        <v>78</v>
      </c>
      <c r="I40" s="41">
        <v>86</v>
      </c>
      <c r="J40" s="41">
        <v>115</v>
      </c>
      <c r="K40" s="41">
        <v>139</v>
      </c>
      <c r="L40" s="41">
        <v>191</v>
      </c>
      <c r="M40" s="41">
        <v>195</v>
      </c>
      <c r="N40" s="41">
        <v>178</v>
      </c>
      <c r="O40" s="41">
        <v>1100</v>
      </c>
    </row>
    <row r="41" spans="1:15" x14ac:dyDescent="0.2">
      <c r="A41" s="56"/>
      <c r="B41" s="40" t="s">
        <v>17</v>
      </c>
      <c r="C41" s="41"/>
      <c r="D41" s="41"/>
      <c r="E41" s="41">
        <v>4</v>
      </c>
      <c r="F41" s="41"/>
      <c r="G41" s="41"/>
      <c r="H41" s="41"/>
      <c r="I41" s="41"/>
      <c r="J41" s="41"/>
      <c r="K41" s="41">
        <v>1</v>
      </c>
      <c r="L41" s="41">
        <v>1</v>
      </c>
      <c r="M41" s="41">
        <v>10</v>
      </c>
      <c r="N41" s="41">
        <v>65</v>
      </c>
      <c r="O41" s="41">
        <v>81</v>
      </c>
    </row>
    <row r="42" spans="1:15" x14ac:dyDescent="0.2">
      <c r="A42" s="56"/>
      <c r="B42" s="40" t="s">
        <v>32</v>
      </c>
      <c r="C42" s="41">
        <v>36</v>
      </c>
      <c r="D42" s="41">
        <v>4</v>
      </c>
      <c r="E42" s="41">
        <v>12</v>
      </c>
      <c r="F42" s="41">
        <v>11</v>
      </c>
      <c r="G42" s="41">
        <v>40</v>
      </c>
      <c r="H42" s="41">
        <v>45</v>
      </c>
      <c r="I42" s="41">
        <v>34</v>
      </c>
      <c r="J42" s="41">
        <v>57</v>
      </c>
      <c r="K42" s="41">
        <v>94</v>
      </c>
      <c r="L42" s="41">
        <v>74</v>
      </c>
      <c r="M42" s="41">
        <v>75</v>
      </c>
      <c r="N42" s="41">
        <v>41</v>
      </c>
      <c r="O42" s="41">
        <v>523</v>
      </c>
    </row>
    <row r="43" spans="1:15" x14ac:dyDescent="0.2">
      <c r="A43" s="56"/>
      <c r="B43" s="40" t="s">
        <v>19</v>
      </c>
      <c r="C43" s="41"/>
      <c r="D43" s="42"/>
      <c r="E43" s="42"/>
      <c r="F43" s="41"/>
      <c r="G43" s="41"/>
      <c r="H43" s="41"/>
      <c r="I43" s="41"/>
      <c r="J43" s="41"/>
      <c r="K43" s="41"/>
      <c r="L43" s="41"/>
      <c r="M43" s="41">
        <v>1</v>
      </c>
      <c r="N43" s="41">
        <v>5</v>
      </c>
      <c r="O43" s="41">
        <v>6</v>
      </c>
    </row>
    <row r="44" spans="1:15" x14ac:dyDescent="0.2">
      <c r="A44" s="56"/>
      <c r="B44" s="43" t="s">
        <v>33</v>
      </c>
      <c r="C44" s="44">
        <v>51</v>
      </c>
      <c r="D44" s="44">
        <v>36</v>
      </c>
      <c r="E44" s="44">
        <v>33</v>
      </c>
      <c r="F44" s="44">
        <v>37</v>
      </c>
      <c r="G44" s="44">
        <v>87</v>
      </c>
      <c r="H44" s="44">
        <v>126</v>
      </c>
      <c r="I44" s="44">
        <v>122</v>
      </c>
      <c r="J44" s="44">
        <v>179</v>
      </c>
      <c r="K44" s="44">
        <v>242</v>
      </c>
      <c r="L44" s="44">
        <v>278</v>
      </c>
      <c r="M44" s="44">
        <v>350</v>
      </c>
      <c r="N44" s="51">
        <v>676</v>
      </c>
      <c r="O44" s="51">
        <v>2217</v>
      </c>
    </row>
    <row r="45" spans="1:15" x14ac:dyDescent="0.2">
      <c r="A45" s="57"/>
      <c r="B45" s="45" t="s">
        <v>34</v>
      </c>
      <c r="C45" s="46">
        <v>2.3004059539918801E-2</v>
      </c>
      <c r="D45" s="46">
        <v>1.6238159675236799E-2</v>
      </c>
      <c r="E45" s="46">
        <v>1.48849797023004E-2</v>
      </c>
      <c r="F45" s="46">
        <v>1.6689219666215602E-2</v>
      </c>
      <c r="G45" s="46">
        <v>3.9242219215155603E-2</v>
      </c>
      <c r="H45" s="46">
        <v>5.6833558863328797E-2</v>
      </c>
      <c r="I45" s="46">
        <v>5.50293188994136E-2</v>
      </c>
      <c r="J45" s="46">
        <v>8.0739738385205206E-2</v>
      </c>
      <c r="K45" s="46">
        <v>0.10915651781687</v>
      </c>
      <c r="L45" s="46">
        <v>0.125394677492106</v>
      </c>
      <c r="M45" s="46">
        <v>0.15787099684257999</v>
      </c>
      <c r="N45" s="46">
        <v>0.304916553901669</v>
      </c>
      <c r="O45" s="46">
        <v>1</v>
      </c>
    </row>
    <row r="46" spans="1:15" x14ac:dyDescent="0.2">
      <c r="C46" s="48"/>
      <c r="D46" s="48"/>
      <c r="E46" s="48"/>
      <c r="F46" s="48"/>
      <c r="G46" s="48"/>
    </row>
    <row r="47" spans="1:15" ht="12.75" customHeight="1" x14ac:dyDescent="0.2">
      <c r="A47" s="55" t="s">
        <v>39</v>
      </c>
      <c r="B47" s="40" t="s">
        <v>14</v>
      </c>
      <c r="C47" s="41"/>
      <c r="D47" s="41"/>
      <c r="E47" s="41"/>
      <c r="F47" s="41"/>
      <c r="G47" s="41">
        <v>3</v>
      </c>
      <c r="H47" s="41">
        <v>2</v>
      </c>
      <c r="I47" s="41">
        <v>1</v>
      </c>
      <c r="J47" s="41">
        <v>2</v>
      </c>
      <c r="K47" s="41">
        <v>1</v>
      </c>
      <c r="L47" s="41">
        <v>8</v>
      </c>
      <c r="M47" s="41">
        <v>10</v>
      </c>
      <c r="N47" s="41">
        <v>62</v>
      </c>
      <c r="O47" s="41">
        <v>89</v>
      </c>
    </row>
    <row r="48" spans="1:15" x14ac:dyDescent="0.2">
      <c r="A48" s="56"/>
      <c r="B48" s="40" t="s">
        <v>16</v>
      </c>
      <c r="C48" s="41">
        <v>36</v>
      </c>
      <c r="D48" s="41">
        <v>20</v>
      </c>
      <c r="E48" s="41">
        <v>38</v>
      </c>
      <c r="F48" s="41">
        <v>35</v>
      </c>
      <c r="G48" s="41">
        <v>67</v>
      </c>
      <c r="H48" s="41">
        <v>75</v>
      </c>
      <c r="I48" s="41">
        <v>75</v>
      </c>
      <c r="J48" s="41">
        <v>70</v>
      </c>
      <c r="K48" s="41">
        <v>77</v>
      </c>
      <c r="L48" s="41">
        <v>94</v>
      </c>
      <c r="M48" s="41">
        <v>91</v>
      </c>
      <c r="N48" s="41">
        <v>88</v>
      </c>
      <c r="O48" s="41">
        <v>766</v>
      </c>
    </row>
    <row r="49" spans="1:15" x14ac:dyDescent="0.2">
      <c r="A49" s="56"/>
      <c r="B49" s="40" t="s">
        <v>17</v>
      </c>
      <c r="C49" s="41"/>
      <c r="D49" s="41"/>
      <c r="E49" s="41"/>
      <c r="F49" s="41"/>
      <c r="G49" s="41"/>
      <c r="H49" s="41"/>
      <c r="I49" s="41"/>
      <c r="J49" s="41"/>
      <c r="K49" s="41">
        <v>1</v>
      </c>
      <c r="L49" s="41">
        <v>1</v>
      </c>
      <c r="M49" s="41">
        <v>4</v>
      </c>
      <c r="N49" s="41">
        <v>31</v>
      </c>
      <c r="O49" s="41">
        <v>37</v>
      </c>
    </row>
    <row r="50" spans="1:15" x14ac:dyDescent="0.2">
      <c r="A50" s="56"/>
      <c r="B50" s="40" t="s">
        <v>32</v>
      </c>
      <c r="C50" s="41">
        <v>27</v>
      </c>
      <c r="D50" s="41">
        <v>4</v>
      </c>
      <c r="E50" s="41">
        <v>1</v>
      </c>
      <c r="F50" s="41">
        <v>1</v>
      </c>
      <c r="G50" s="41">
        <v>11</v>
      </c>
      <c r="H50" s="41">
        <v>12</v>
      </c>
      <c r="I50" s="41">
        <v>30</v>
      </c>
      <c r="J50" s="41">
        <v>26</v>
      </c>
      <c r="K50" s="41">
        <v>34</v>
      </c>
      <c r="L50" s="41">
        <v>20</v>
      </c>
      <c r="M50" s="41">
        <v>17</v>
      </c>
      <c r="N50" s="41">
        <v>21</v>
      </c>
      <c r="O50" s="41">
        <v>204</v>
      </c>
    </row>
    <row r="51" spans="1:15" x14ac:dyDescent="0.2">
      <c r="A51" s="56"/>
      <c r="B51" s="40" t="s">
        <v>19</v>
      </c>
      <c r="C51" s="41"/>
      <c r="D51" s="42"/>
      <c r="E51" s="42"/>
      <c r="F51" s="41"/>
      <c r="G51" s="41"/>
      <c r="H51" s="41"/>
      <c r="I51" s="41">
        <v>1</v>
      </c>
      <c r="J51" s="41"/>
      <c r="K51" s="41"/>
      <c r="L51" s="41"/>
      <c r="M51" s="41">
        <v>1</v>
      </c>
      <c r="N51" s="41">
        <v>5</v>
      </c>
      <c r="O51" s="41">
        <v>7</v>
      </c>
    </row>
    <row r="52" spans="1:15" x14ac:dyDescent="0.2">
      <c r="A52" s="56"/>
      <c r="B52" s="43" t="s">
        <v>33</v>
      </c>
      <c r="C52" s="44">
        <v>63</v>
      </c>
      <c r="D52" s="44">
        <v>24</v>
      </c>
      <c r="E52" s="44">
        <v>39</v>
      </c>
      <c r="F52" s="44">
        <v>36</v>
      </c>
      <c r="G52" s="44">
        <v>81</v>
      </c>
      <c r="H52" s="44">
        <v>89</v>
      </c>
      <c r="I52" s="44">
        <v>107</v>
      </c>
      <c r="J52" s="44">
        <v>98</v>
      </c>
      <c r="K52" s="44">
        <v>113</v>
      </c>
      <c r="L52" s="44">
        <v>123</v>
      </c>
      <c r="M52" s="44">
        <v>123</v>
      </c>
      <c r="N52" s="51">
        <v>207</v>
      </c>
      <c r="O52" s="51">
        <v>1103</v>
      </c>
    </row>
    <row r="53" spans="1:15" x14ac:dyDescent="0.2">
      <c r="A53" s="57"/>
      <c r="B53" s="45" t="s">
        <v>34</v>
      </c>
      <c r="C53" s="46">
        <v>5.7116953762465998E-2</v>
      </c>
      <c r="D53" s="46">
        <v>2.1758839528558501E-2</v>
      </c>
      <c r="E53" s="46">
        <v>3.5358114233907501E-2</v>
      </c>
      <c r="F53" s="46">
        <v>3.2638259292837701E-2</v>
      </c>
      <c r="G53" s="46">
        <v>7.3436083408884897E-2</v>
      </c>
      <c r="H53" s="46">
        <v>8.0689029918404404E-2</v>
      </c>
      <c r="I53" s="46">
        <v>9.7008159564823199E-2</v>
      </c>
      <c r="J53" s="46">
        <v>8.8848594741613801E-2</v>
      </c>
      <c r="K53" s="46">
        <v>0.10244786944696301</v>
      </c>
      <c r="L53" s="46">
        <v>0.111514052583862</v>
      </c>
      <c r="M53" s="46">
        <v>0.111514052583862</v>
      </c>
      <c r="N53" s="46">
        <v>0.187669990933817</v>
      </c>
      <c r="O53" s="46">
        <v>1</v>
      </c>
    </row>
    <row r="55" spans="1:15" x14ac:dyDescent="0.2">
      <c r="A55" s="50" t="s">
        <v>43</v>
      </c>
    </row>
    <row r="56" spans="1:15" x14ac:dyDescent="0.2">
      <c r="A56" s="50" t="s">
        <v>9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5513C-1D49-46A2-9D6E-EC07B72FE4FE}"/>
</file>

<file path=customXml/itemProps2.xml><?xml version="1.0" encoding="utf-8"?>
<ds:datastoreItem xmlns:ds="http://schemas.openxmlformats.org/officeDocument/2006/customXml" ds:itemID="{77678EC1-AA63-42DD-A9DD-5476CC74E274}"/>
</file>

<file path=customXml/itemProps3.xml><?xml version="1.0" encoding="utf-8"?>
<ds:datastoreItem xmlns:ds="http://schemas.openxmlformats.org/officeDocument/2006/customXml" ds:itemID="{CE8FF1B6-685A-4086-83CF-70B21CFB9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