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5416" windowHeight="12420" tabRatio="578"/>
  </bookViews>
  <sheets>
    <sheet name="Flussi_sicp_ancona" sheetId="1" r:id="rId1"/>
    <sheet name="Varpend_sicp_ancona" sheetId="2" r:id="rId2"/>
  </sheets>
  <definedNames>
    <definedName name="_xlnm._FilterDatabase" localSheetId="0" hidden="1">Flussi_sicp_ancona!$A$5:$B$9</definedName>
    <definedName name="_xlnm._FilterDatabase" localSheetId="1" hidden="1">Varpend_sicp_ancona!$A$5:$E$5</definedName>
    <definedName name="_xlnm.Print_Area" localSheetId="0">Flussi_sicp_ancona!$A$1:$F$64</definedName>
    <definedName name="_xlnm.Print_Area" localSheetId="1">Varpend_sicp_ancona!$A$1:$E$22</definedName>
    <definedName name="_xlnm.Print_Titles" localSheetId="0">Flussi_sicp_ancona!$5:$5</definedName>
  </definedNames>
  <calcPr calcId="162913"/>
</workbook>
</file>

<file path=xl/calcChain.xml><?xml version="1.0" encoding="utf-8"?>
<calcChain xmlns="http://schemas.openxmlformats.org/spreadsheetml/2006/main">
  <c r="G18" i="1" l="1"/>
  <c r="C9" i="1"/>
  <c r="D9" i="1"/>
  <c r="E9" i="1"/>
  <c r="F9" i="1"/>
  <c r="H9" i="1"/>
  <c r="G9" i="1"/>
  <c r="G60" i="1" l="1"/>
  <c r="H60" i="1"/>
  <c r="G52" i="1"/>
  <c r="H52" i="1"/>
  <c r="G43" i="1"/>
  <c r="H43" i="1"/>
  <c r="G34" i="1"/>
  <c r="H34" i="1"/>
  <c r="G26" i="1"/>
  <c r="H26" i="1"/>
  <c r="H18" i="1"/>
  <c r="G54" i="1" l="1"/>
  <c r="G36" i="1"/>
  <c r="G62" i="1"/>
  <c r="G45" i="1"/>
  <c r="G28" i="1"/>
  <c r="G20" i="1"/>
  <c r="G11" i="1"/>
  <c r="D18" i="1"/>
  <c r="E18" i="1"/>
  <c r="F18" i="1"/>
  <c r="F60" i="1" l="1"/>
  <c r="F43" i="1"/>
  <c r="E43" i="1"/>
  <c r="C52" i="1"/>
  <c r="D52" i="1"/>
  <c r="E52" i="1"/>
  <c r="F52" i="1"/>
  <c r="F26" i="1" l="1"/>
  <c r="E26" i="1"/>
  <c r="F34" i="1"/>
  <c r="E34" i="1"/>
  <c r="E60" i="1"/>
  <c r="E62" i="1" s="1"/>
  <c r="E54" i="1"/>
  <c r="E45" i="1"/>
  <c r="E20" i="1" l="1"/>
  <c r="E36" i="1"/>
  <c r="E28" i="1"/>
  <c r="E11" i="1"/>
  <c r="E19" i="2"/>
  <c r="E17" i="2"/>
  <c r="E15" i="2"/>
  <c r="E13" i="2"/>
  <c r="E11" i="2"/>
  <c r="E9" i="2"/>
  <c r="E7" i="2"/>
  <c r="D60" i="1"/>
  <c r="C60" i="1"/>
  <c r="D43" i="1"/>
  <c r="C43" i="1"/>
  <c r="D34" i="1"/>
  <c r="C34" i="1"/>
  <c r="D26" i="1"/>
  <c r="C26" i="1"/>
  <c r="C18" i="1"/>
  <c r="C28" i="1" l="1"/>
  <c r="C11" i="1"/>
  <c r="C45" i="1"/>
  <c r="C62" i="1"/>
  <c r="C54" i="1"/>
  <c r="C36" i="1"/>
  <c r="C20" i="1"/>
</calcChain>
</file>

<file path=xl/sharedStrings.xml><?xml version="1.0" encoding="utf-8"?>
<sst xmlns="http://schemas.openxmlformats.org/spreadsheetml/2006/main" count="101" uniqueCount="36">
  <si>
    <t>Distretto di Ancona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</si>
  <si>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</si>
  <si>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</si>
  <si>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</si>
  <si>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</si>
  <si>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</si>
  <si>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Ancona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</si>
  <si>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</si>
  <si>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</si>
  <si>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</si>
  <si>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</si>
  <si>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</si>
  <si>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Ancona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</si>
  <si>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</si>
  <si>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</si>
  <si>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</si>
  <si>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</si>
  <si>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</si>
  <si>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</si>
  <si>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Ascoli Piceno</t>
  </si>
  <si>
    <t>Tribunale Ordinario di Fermo</t>
  </si>
  <si>
    <t>Tribunale Ordinario di  Macerata</t>
  </si>
  <si>
    <t>Tribunale Ordinario di  Pesaro</t>
  </si>
  <si>
    <t>Tribunale Ordinario di Urbino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</si>
  <si>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</si>
  <si>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</si>
  <si>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</si>
  <si>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Macerata</t>
  </si>
  <si>
    <t>Tribunale Ordinario di Pesaro</t>
  </si>
  <si>
    <t>Iscritti 2017</t>
  </si>
  <si>
    <t>Definiti 2017</t>
  </si>
  <si>
    <t>Pendenti al 31/12/2015</t>
  </si>
  <si>
    <t>SETTORE PENALE. Anni 2016 - 30 settembre 2018, registro autori di reato noti.</t>
  </si>
  <si>
    <t>Pendenti al 30/09/2018</t>
  </si>
  <si>
    <t>Iscritti 
gen-set '18</t>
  </si>
  <si>
    <t>Definiti
 gen-set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</si>
</sst>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3" fontId="10" fillId="2" borderId="8" xfId="2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3" fontId="8" fillId="0" borderId="3" xfId="2" applyNumberFormat="1" applyFont="1" applyFill="1" applyBorder="1" applyAlignment="1" applyProtection="1">
      <alignment horizontal="right" wrapText="1"/>
      <protection locked="0"/>
    </xf>
    <xf numFmtId="3" fontId="8" fillId="0" borderId="1" xfId="2" applyNumberFormat="1" applyFont="1" applyFill="1" applyBorder="1" applyAlignment="1" applyProtection="1">
      <alignment horizontal="right" wrapText="1"/>
      <protection locked="0"/>
    </xf>
    <xf numFmtId="0" fontId="17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topLeftCell="A19" zoomScaleNormal="100" workbookViewId="0">
      <selection activeCell="H13" sqref="H13"/>
    </sheetView>
  </sheetViews>
  <sheetFormatPr defaultColWidth="9.109375" defaultRowHeight="13.8" x14ac:dyDescent="0.3"/>
  <cols>
    <col min="1" max="1" width="19" style="2" customWidth="1"/>
    <col min="2" max="2" width="41.109375" style="2" customWidth="1"/>
    <col min="3" max="8" width="9.3320312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54" t="s">
        <v>32</v>
      </c>
    </row>
    <row r="4" spans="1:8" ht="6.75" customHeight="1" x14ac:dyDescent="0.3"/>
    <row r="5" spans="1:8" ht="41.4" x14ac:dyDescent="0.3">
      <c r="A5" s="4" t="s">
        <v>2</v>
      </c>
      <c r="B5" s="4" t="s">
        <v>3</v>
      </c>
      <c r="C5" s="5" t="s">
        <v>4</v>
      </c>
      <c r="D5" s="5" t="s">
        <v>5</v>
      </c>
      <c r="E5" s="5" t="s">
        <v>29</v>
      </c>
      <c r="F5" s="5" t="s">
        <v>30</v>
      </c>
      <c r="G5" s="5" t="s">
        <v>34</v>
      </c>
      <c r="H5" s="5" t="s">
        <v>35</v>
      </c>
    </row>
    <row r="6" spans="1:8" ht="13.95" customHeight="1" x14ac:dyDescent="0.3">
      <c r="A6" s="60" t="s">
        <v>6</v>
      </c>
      <c r="B6" s="6" t="s">
        <v>7</v>
      </c>
      <c r="C6" s="52">
        <v>3167</v>
      </c>
      <c r="D6" s="53">
        <v>4456</v>
      </c>
      <c r="E6" s="7">
        <v>2388</v>
      </c>
      <c r="F6" s="7">
        <v>2843</v>
      </c>
      <c r="G6" s="11">
        <v>1994</v>
      </c>
      <c r="H6" s="11">
        <v>1861</v>
      </c>
    </row>
    <row r="7" spans="1:8" x14ac:dyDescent="0.3">
      <c r="A7" s="60"/>
      <c r="B7" s="6" t="s">
        <v>8</v>
      </c>
      <c r="C7" s="8">
        <v>10</v>
      </c>
      <c r="D7" s="9">
        <v>9</v>
      </c>
      <c r="E7" s="7">
        <v>10</v>
      </c>
      <c r="F7" s="7">
        <v>5</v>
      </c>
      <c r="G7" s="7">
        <v>3</v>
      </c>
      <c r="H7" s="7">
        <v>9</v>
      </c>
    </row>
    <row r="8" spans="1:8" x14ac:dyDescent="0.3">
      <c r="A8" s="60"/>
      <c r="B8" s="6" t="s">
        <v>9</v>
      </c>
      <c r="C8" s="12">
        <v>26</v>
      </c>
      <c r="D8" s="9">
        <v>24</v>
      </c>
      <c r="E8" s="11">
        <v>23</v>
      </c>
      <c r="F8" s="11">
        <v>32</v>
      </c>
      <c r="G8" s="11">
        <v>25</v>
      </c>
      <c r="H8" s="11">
        <v>18</v>
      </c>
    </row>
    <row r="9" spans="1:8" x14ac:dyDescent="0.3">
      <c r="A9" s="60"/>
      <c r="B9" s="13" t="s">
        <v>10</v>
      </c>
      <c r="C9" s="29">
        <f t="shared" ref="C9:F9" si="0">SUM(C6:C8)</f>
        <v>3203</v>
      </c>
      <c r="D9" s="29">
        <f t="shared" si="0"/>
        <v>4489</v>
      </c>
      <c r="E9" s="29">
        <f t="shared" si="0"/>
        <v>2421</v>
      </c>
      <c r="F9" s="29">
        <f t="shared" si="0"/>
        <v>2880</v>
      </c>
      <c r="G9" s="29">
        <f>SUM(G6:G8)</f>
        <v>2022</v>
      </c>
      <c r="H9" s="29">
        <f>SUM(H6:H8)</f>
        <v>1888</v>
      </c>
    </row>
    <row r="10" spans="1:8" ht="7.2" customHeight="1" x14ac:dyDescent="0.3">
      <c r="A10" s="14"/>
      <c r="B10" s="15"/>
      <c r="C10" s="17"/>
      <c r="D10" s="17"/>
      <c r="E10" s="16"/>
      <c r="F10" s="16"/>
      <c r="G10" s="16"/>
      <c r="H10" s="16"/>
    </row>
    <row r="11" spans="1:8" ht="14.4" customHeight="1" x14ac:dyDescent="0.3">
      <c r="A11" s="14"/>
      <c r="B11" s="18" t="s">
        <v>11</v>
      </c>
      <c r="C11" s="57">
        <f>D9/C9</f>
        <v>1.4014985950671246</v>
      </c>
      <c r="D11" s="58"/>
      <c r="E11" s="57">
        <f>F9/E9</f>
        <v>1.1895910780669146</v>
      </c>
      <c r="F11" s="58"/>
      <c r="G11" s="57">
        <f>H9/G9</f>
        <v>0.93372898120672598</v>
      </c>
      <c r="H11" s="58"/>
    </row>
    <row r="12" spans="1:8" x14ac:dyDescent="0.3">
      <c r="C12" s="19"/>
      <c r="D12" s="19"/>
      <c r="E12" s="10"/>
      <c r="F12" s="10"/>
      <c r="G12" s="10"/>
      <c r="H12" s="10"/>
    </row>
    <row r="13" spans="1:8" ht="13.95" customHeight="1" x14ac:dyDescent="0.3">
      <c r="A13" s="61" t="s">
        <v>12</v>
      </c>
      <c r="B13" s="20" t="s">
        <v>13</v>
      </c>
      <c r="C13" s="22">
        <v>3</v>
      </c>
      <c r="D13" s="22">
        <v>2</v>
      </c>
      <c r="E13" s="21">
        <v>0</v>
      </c>
      <c r="F13" s="21">
        <v>2</v>
      </c>
      <c r="G13" s="21">
        <v>1</v>
      </c>
      <c r="H13" s="21">
        <v>1</v>
      </c>
    </row>
    <row r="14" spans="1:8" ht="13.95" customHeight="1" x14ac:dyDescent="0.3">
      <c r="A14" s="62" t="s">
        <v>14</v>
      </c>
      <c r="B14" s="20" t="s">
        <v>15</v>
      </c>
      <c r="C14" s="23">
        <v>100</v>
      </c>
      <c r="D14" s="23">
        <v>156</v>
      </c>
      <c r="E14" s="7">
        <v>76</v>
      </c>
      <c r="F14" s="7">
        <v>104</v>
      </c>
      <c r="G14" s="7">
        <v>50</v>
      </c>
      <c r="H14" s="7">
        <v>85</v>
      </c>
    </row>
    <row r="15" spans="1:8" ht="13.95" customHeight="1" x14ac:dyDescent="0.3">
      <c r="A15" s="62" t="s">
        <v>14</v>
      </c>
      <c r="B15" s="24" t="s">
        <v>16</v>
      </c>
      <c r="C15" s="23">
        <v>2386</v>
      </c>
      <c r="D15" s="23">
        <v>2406</v>
      </c>
      <c r="E15" s="7">
        <v>2717</v>
      </c>
      <c r="F15" s="7">
        <v>2337</v>
      </c>
      <c r="G15" s="7">
        <v>1668</v>
      </c>
      <c r="H15" s="7">
        <v>1856</v>
      </c>
    </row>
    <row r="16" spans="1:8" ht="21.6" customHeight="1" x14ac:dyDescent="0.3">
      <c r="A16" s="62" t="s">
        <v>14</v>
      </c>
      <c r="B16" s="25" t="s">
        <v>17</v>
      </c>
      <c r="C16" s="23">
        <v>59</v>
      </c>
      <c r="D16" s="23">
        <v>72</v>
      </c>
      <c r="E16" s="7">
        <v>23</v>
      </c>
      <c r="F16" s="7">
        <v>41</v>
      </c>
      <c r="G16" s="7">
        <v>19</v>
      </c>
      <c r="H16" s="7">
        <v>19</v>
      </c>
    </row>
    <row r="17" spans="1:8" ht="13.95" customHeight="1" x14ac:dyDescent="0.3">
      <c r="A17" s="62" t="s">
        <v>14</v>
      </c>
      <c r="B17" s="26" t="s">
        <v>18</v>
      </c>
      <c r="C17" s="27">
        <v>5662</v>
      </c>
      <c r="D17" s="27">
        <v>7890</v>
      </c>
      <c r="E17" s="11">
        <v>4724</v>
      </c>
      <c r="F17" s="11">
        <v>4859</v>
      </c>
      <c r="G17" s="11">
        <v>3920</v>
      </c>
      <c r="H17" s="11">
        <v>3537</v>
      </c>
    </row>
    <row r="18" spans="1:8" ht="13.95" customHeight="1" x14ac:dyDescent="0.3">
      <c r="A18" s="63" t="s">
        <v>14</v>
      </c>
      <c r="B18" s="18" t="s">
        <v>10</v>
      </c>
      <c r="C18" s="29">
        <f t="shared" ref="C18:H18" si="1">SUM(C13:C17)</f>
        <v>8210</v>
      </c>
      <c r="D18" s="29">
        <f t="shared" si="1"/>
        <v>10526</v>
      </c>
      <c r="E18" s="29">
        <f t="shared" si="1"/>
        <v>7540</v>
      </c>
      <c r="F18" s="29">
        <f t="shared" si="1"/>
        <v>7343</v>
      </c>
      <c r="G18" s="29">
        <f>SUM(G13:G17)</f>
        <v>5658</v>
      </c>
      <c r="H18" s="29">
        <f t="shared" si="1"/>
        <v>5498</v>
      </c>
    </row>
    <row r="19" spans="1:8" ht="15" customHeight="1" x14ac:dyDescent="0.3">
      <c r="A19" s="14"/>
      <c r="B19" s="30"/>
      <c r="C19" s="32"/>
      <c r="D19" s="32"/>
      <c r="E19" s="31"/>
      <c r="F19" s="31"/>
      <c r="G19" s="31"/>
      <c r="H19" s="31"/>
    </row>
    <row r="20" spans="1:8" x14ac:dyDescent="0.3">
      <c r="A20" s="14"/>
      <c r="B20" s="18" t="s">
        <v>11</v>
      </c>
      <c r="C20" s="57">
        <f>D18/C18</f>
        <v>1.2820950060901339</v>
      </c>
      <c r="D20" s="58"/>
      <c r="E20" s="57">
        <f>F18/E18</f>
        <v>0.97387267904509289</v>
      </c>
      <c r="F20" s="58"/>
      <c r="G20" s="57">
        <f>H18/G18</f>
        <v>0.97172145634499818</v>
      </c>
      <c r="H20" s="58"/>
    </row>
    <row r="21" spans="1:8" ht="15" customHeight="1" x14ac:dyDescent="0.3">
      <c r="A21" s="14"/>
      <c r="B21" s="30"/>
      <c r="C21" s="32"/>
      <c r="D21" s="32"/>
      <c r="E21" s="31"/>
      <c r="F21" s="31"/>
      <c r="G21" s="31"/>
      <c r="H21" s="31"/>
    </row>
    <row r="22" spans="1:8" ht="13.95" customHeight="1" x14ac:dyDescent="0.3">
      <c r="A22" s="61" t="s">
        <v>19</v>
      </c>
      <c r="B22" s="20" t="s">
        <v>15</v>
      </c>
      <c r="C22" s="23">
        <v>58</v>
      </c>
      <c r="D22" s="23">
        <v>44</v>
      </c>
      <c r="E22" s="7">
        <v>21</v>
      </c>
      <c r="F22" s="7">
        <v>28</v>
      </c>
      <c r="G22" s="7">
        <v>23</v>
      </c>
      <c r="H22" s="7">
        <v>31</v>
      </c>
    </row>
    <row r="23" spans="1:8" ht="13.95" customHeight="1" x14ac:dyDescent="0.3">
      <c r="A23" s="62"/>
      <c r="B23" s="24" t="s">
        <v>16</v>
      </c>
      <c r="C23" s="23">
        <v>1657</v>
      </c>
      <c r="D23" s="23">
        <v>1459</v>
      </c>
      <c r="E23" s="7">
        <v>1088</v>
      </c>
      <c r="F23" s="7">
        <v>1331</v>
      </c>
      <c r="G23" s="7">
        <v>790</v>
      </c>
      <c r="H23" s="7">
        <v>1018</v>
      </c>
    </row>
    <row r="24" spans="1:8" ht="21.6" customHeight="1" x14ac:dyDescent="0.3">
      <c r="A24" s="62"/>
      <c r="B24" s="25" t="s">
        <v>17</v>
      </c>
      <c r="C24" s="23">
        <v>20</v>
      </c>
      <c r="D24" s="23">
        <v>72</v>
      </c>
      <c r="E24" s="7">
        <v>11</v>
      </c>
      <c r="F24" s="7">
        <v>50</v>
      </c>
      <c r="G24" s="7">
        <v>23</v>
      </c>
      <c r="H24" s="7">
        <v>10</v>
      </c>
    </row>
    <row r="25" spans="1:8" ht="13.95" customHeight="1" x14ac:dyDescent="0.3">
      <c r="A25" s="62"/>
      <c r="B25" s="26" t="s">
        <v>18</v>
      </c>
      <c r="C25" s="27">
        <v>2207</v>
      </c>
      <c r="D25" s="27">
        <v>2453</v>
      </c>
      <c r="E25" s="11">
        <v>2147</v>
      </c>
      <c r="F25" s="11">
        <v>2062</v>
      </c>
      <c r="G25" s="11">
        <v>1577</v>
      </c>
      <c r="H25" s="11">
        <v>1574</v>
      </c>
    </row>
    <row r="26" spans="1:8" ht="13.95" customHeight="1" x14ac:dyDescent="0.3">
      <c r="A26" s="63"/>
      <c r="B26" s="18" t="s">
        <v>10</v>
      </c>
      <c r="C26" s="28">
        <f>SUM(C22:C25)</f>
        <v>3942</v>
      </c>
      <c r="D26" s="28">
        <f t="shared" ref="D26:H26" si="2">SUM(D22:D25)</f>
        <v>4028</v>
      </c>
      <c r="E26" s="29">
        <f t="shared" si="2"/>
        <v>3267</v>
      </c>
      <c r="F26" s="29">
        <f t="shared" si="2"/>
        <v>3471</v>
      </c>
      <c r="G26" s="29">
        <f t="shared" si="2"/>
        <v>2413</v>
      </c>
      <c r="H26" s="29">
        <f t="shared" si="2"/>
        <v>2633</v>
      </c>
    </row>
    <row r="27" spans="1:8" ht="18" customHeight="1" x14ac:dyDescent="0.3">
      <c r="A27" s="14"/>
      <c r="B27" s="30"/>
      <c r="C27" s="32"/>
      <c r="D27" s="32"/>
      <c r="E27" s="31"/>
      <c r="F27" s="31"/>
      <c r="G27" s="31"/>
      <c r="H27" s="31"/>
    </row>
    <row r="28" spans="1:8" x14ac:dyDescent="0.3">
      <c r="A28" s="14"/>
      <c r="B28" s="18" t="s">
        <v>11</v>
      </c>
      <c r="C28" s="64">
        <f>D26/C26</f>
        <v>1.0218163368848301</v>
      </c>
      <c r="D28" s="65"/>
      <c r="E28" s="64">
        <f>F26/E26</f>
        <v>1.0624426078971534</v>
      </c>
      <c r="F28" s="65"/>
      <c r="G28" s="57">
        <f>H26/G26</f>
        <v>1.0911728139245753</v>
      </c>
      <c r="H28" s="58"/>
    </row>
    <row r="29" spans="1:8" ht="7.5" customHeight="1" x14ac:dyDescent="0.3">
      <c r="A29" s="14"/>
      <c r="B29" s="30"/>
      <c r="C29" s="32"/>
      <c r="D29" s="32"/>
      <c r="E29" s="31"/>
      <c r="F29" s="31"/>
      <c r="G29" s="31"/>
      <c r="H29" s="31"/>
    </row>
    <row r="30" spans="1:8" ht="13.95" customHeight="1" x14ac:dyDescent="0.3">
      <c r="A30" s="61" t="s">
        <v>20</v>
      </c>
      <c r="B30" s="20" t="s">
        <v>15</v>
      </c>
      <c r="C30" s="23">
        <v>84</v>
      </c>
      <c r="D30" s="23">
        <v>45</v>
      </c>
      <c r="E30" s="7">
        <v>30</v>
      </c>
      <c r="F30" s="7">
        <v>36</v>
      </c>
      <c r="G30" s="7">
        <v>58</v>
      </c>
      <c r="H30" s="7">
        <v>18</v>
      </c>
    </row>
    <row r="31" spans="1:8" ht="13.95" customHeight="1" x14ac:dyDescent="0.3">
      <c r="A31" s="62"/>
      <c r="B31" s="24" t="s">
        <v>16</v>
      </c>
      <c r="C31" s="23">
        <v>729</v>
      </c>
      <c r="D31" s="23">
        <v>1005</v>
      </c>
      <c r="E31" s="7">
        <v>1479</v>
      </c>
      <c r="F31" s="7">
        <v>817</v>
      </c>
      <c r="G31" s="7">
        <v>786</v>
      </c>
      <c r="H31" s="7">
        <v>707</v>
      </c>
    </row>
    <row r="32" spans="1:8" ht="25.2" customHeight="1" x14ac:dyDescent="0.3">
      <c r="A32" s="62"/>
      <c r="B32" s="25" t="s">
        <v>17</v>
      </c>
      <c r="C32" s="23">
        <v>28</v>
      </c>
      <c r="D32" s="23">
        <v>18</v>
      </c>
      <c r="E32" s="7">
        <v>23</v>
      </c>
      <c r="F32" s="7">
        <v>14</v>
      </c>
      <c r="G32" s="7">
        <v>15</v>
      </c>
      <c r="H32" s="7">
        <v>16</v>
      </c>
    </row>
    <row r="33" spans="1:8" ht="13.95" customHeight="1" x14ac:dyDescent="0.3">
      <c r="A33" s="62"/>
      <c r="B33" s="26" t="s">
        <v>18</v>
      </c>
      <c r="C33" s="27">
        <v>2808</v>
      </c>
      <c r="D33" s="27">
        <v>2608</v>
      </c>
      <c r="E33" s="11">
        <v>2415</v>
      </c>
      <c r="F33" s="11">
        <v>4312</v>
      </c>
      <c r="G33" s="11">
        <v>1574</v>
      </c>
      <c r="H33" s="11">
        <v>1656</v>
      </c>
    </row>
    <row r="34" spans="1:8" ht="13.95" customHeight="1" x14ac:dyDescent="0.3">
      <c r="A34" s="63"/>
      <c r="B34" s="18" t="s">
        <v>10</v>
      </c>
      <c r="C34" s="28">
        <f>SUM(C30:C33)</f>
        <v>3649</v>
      </c>
      <c r="D34" s="28">
        <f t="shared" ref="D34:H34" si="3">SUM(D30:D33)</f>
        <v>3676</v>
      </c>
      <c r="E34" s="29">
        <f t="shared" si="3"/>
        <v>3947</v>
      </c>
      <c r="F34" s="29">
        <f t="shared" si="3"/>
        <v>5179</v>
      </c>
      <c r="G34" s="29">
        <f t="shared" si="3"/>
        <v>2433</v>
      </c>
      <c r="H34" s="29">
        <f t="shared" si="3"/>
        <v>2397</v>
      </c>
    </row>
    <row r="35" spans="1:8" ht="6" customHeight="1" x14ac:dyDescent="0.3">
      <c r="A35" s="14"/>
      <c r="B35" s="30"/>
      <c r="C35" s="32"/>
      <c r="D35" s="32"/>
      <c r="E35" s="31"/>
      <c r="F35" s="31"/>
      <c r="G35" s="31"/>
      <c r="H35" s="31"/>
    </row>
    <row r="36" spans="1:8" x14ac:dyDescent="0.3">
      <c r="A36" s="14"/>
      <c r="B36" s="18" t="s">
        <v>11</v>
      </c>
      <c r="C36" s="57">
        <f>D34/C34</f>
        <v>1.0073992874760209</v>
      </c>
      <c r="D36" s="58"/>
      <c r="E36" s="57">
        <f>F34/E34</f>
        <v>1.3121357993412719</v>
      </c>
      <c r="F36" s="58"/>
      <c r="G36" s="57">
        <f>H34/G34</f>
        <v>0.98520345252774355</v>
      </c>
      <c r="H36" s="58"/>
    </row>
    <row r="37" spans="1:8" x14ac:dyDescent="0.3">
      <c r="C37" s="33"/>
      <c r="D37" s="33"/>
    </row>
    <row r="38" spans="1:8" ht="13.95" customHeight="1" x14ac:dyDescent="0.3">
      <c r="A38" s="61" t="s">
        <v>21</v>
      </c>
      <c r="B38" s="20" t="s">
        <v>13</v>
      </c>
      <c r="C38" s="22">
        <v>1</v>
      </c>
      <c r="D38" s="22">
        <v>0</v>
      </c>
      <c r="E38" s="21">
        <v>1</v>
      </c>
      <c r="F38" s="21">
        <v>1</v>
      </c>
      <c r="G38" s="21">
        <v>1</v>
      </c>
      <c r="H38" s="21">
        <v>1</v>
      </c>
    </row>
    <row r="39" spans="1:8" ht="13.95" customHeight="1" x14ac:dyDescent="0.3">
      <c r="A39" s="62" t="s">
        <v>14</v>
      </c>
      <c r="B39" s="20" t="s">
        <v>15</v>
      </c>
      <c r="C39" s="23">
        <v>61</v>
      </c>
      <c r="D39" s="23">
        <v>89</v>
      </c>
      <c r="E39" s="7">
        <v>70</v>
      </c>
      <c r="F39" s="7">
        <v>39</v>
      </c>
      <c r="G39" s="7">
        <v>87</v>
      </c>
      <c r="H39" s="7">
        <v>56</v>
      </c>
    </row>
    <row r="40" spans="1:8" ht="13.95" customHeight="1" x14ac:dyDescent="0.3">
      <c r="A40" s="62" t="s">
        <v>14</v>
      </c>
      <c r="B40" s="24" t="s">
        <v>16</v>
      </c>
      <c r="C40" s="23">
        <v>1921</v>
      </c>
      <c r="D40" s="23">
        <v>1841</v>
      </c>
      <c r="E40" s="7">
        <v>1856</v>
      </c>
      <c r="F40" s="7">
        <v>1329</v>
      </c>
      <c r="G40" s="7">
        <v>1675</v>
      </c>
      <c r="H40" s="7">
        <v>1260</v>
      </c>
    </row>
    <row r="41" spans="1:8" ht="21.6" customHeight="1" x14ac:dyDescent="0.3">
      <c r="A41" s="62" t="s">
        <v>14</v>
      </c>
      <c r="B41" s="25" t="s">
        <v>17</v>
      </c>
      <c r="C41" s="23">
        <v>55</v>
      </c>
      <c r="D41" s="23">
        <v>28</v>
      </c>
      <c r="E41" s="7">
        <v>34</v>
      </c>
      <c r="F41" s="7">
        <v>32</v>
      </c>
      <c r="G41" s="7">
        <v>35</v>
      </c>
      <c r="H41" s="7">
        <v>36</v>
      </c>
    </row>
    <row r="42" spans="1:8" ht="13.95" customHeight="1" x14ac:dyDescent="0.3">
      <c r="A42" s="62" t="s">
        <v>14</v>
      </c>
      <c r="B42" s="26" t="s">
        <v>18</v>
      </c>
      <c r="C42" s="27">
        <v>4265</v>
      </c>
      <c r="D42" s="27">
        <v>4173</v>
      </c>
      <c r="E42" s="11">
        <v>3478</v>
      </c>
      <c r="F42" s="11">
        <v>2826</v>
      </c>
      <c r="G42" s="11">
        <v>2971</v>
      </c>
      <c r="H42" s="11">
        <v>2328</v>
      </c>
    </row>
    <row r="43" spans="1:8" ht="13.95" customHeight="1" x14ac:dyDescent="0.3">
      <c r="A43" s="63" t="s">
        <v>14</v>
      </c>
      <c r="B43" s="18" t="s">
        <v>10</v>
      </c>
      <c r="C43" s="29">
        <f t="shared" ref="C43:D43" si="4">SUM(C38:C42)</f>
        <v>6303</v>
      </c>
      <c r="D43" s="29">
        <f t="shared" si="4"/>
        <v>6131</v>
      </c>
      <c r="E43" s="29">
        <f>SUM(E38:E42)</f>
        <v>5439</v>
      </c>
      <c r="F43" s="29">
        <f>SUM(F38:F42)</f>
        <v>4227</v>
      </c>
      <c r="G43" s="29">
        <f t="shared" ref="G43:H43" si="5">SUM(G38:G42)</f>
        <v>4769</v>
      </c>
      <c r="H43" s="29">
        <f t="shared" si="5"/>
        <v>3681</v>
      </c>
    </row>
    <row r="44" spans="1:8" ht="6" customHeight="1" x14ac:dyDescent="0.3">
      <c r="A44" s="14"/>
      <c r="B44" s="30"/>
      <c r="C44" s="32"/>
      <c r="D44" s="32"/>
      <c r="E44" s="31"/>
      <c r="F44" s="31"/>
      <c r="G44" s="31"/>
      <c r="H44" s="31"/>
    </row>
    <row r="45" spans="1:8" x14ac:dyDescent="0.3">
      <c r="A45" s="14"/>
      <c r="B45" s="18" t="s">
        <v>11</v>
      </c>
      <c r="C45" s="57">
        <f>D43/C43</f>
        <v>0.97271140726638106</v>
      </c>
      <c r="D45" s="58"/>
      <c r="E45" s="57">
        <f>F43/E43</f>
        <v>0.77716492002206283</v>
      </c>
      <c r="F45" s="58"/>
      <c r="G45" s="57">
        <f>H43/G43</f>
        <v>0.77185992870622777</v>
      </c>
      <c r="H45" s="58"/>
    </row>
    <row r="46" spans="1:8" x14ac:dyDescent="0.3">
      <c r="A46" s="14"/>
      <c r="B46" s="30"/>
      <c r="C46" s="35"/>
      <c r="D46" s="35"/>
      <c r="E46" s="34"/>
      <c r="F46" s="34"/>
      <c r="G46" s="34"/>
      <c r="H46" s="34"/>
    </row>
    <row r="47" spans="1:8" ht="13.95" customHeight="1" x14ac:dyDescent="0.3">
      <c r="A47" s="61" t="s">
        <v>22</v>
      </c>
      <c r="B47" s="20" t="s">
        <v>13</v>
      </c>
      <c r="C47" s="22">
        <v>1</v>
      </c>
      <c r="D47" s="22">
        <v>0</v>
      </c>
      <c r="E47" s="21">
        <v>0</v>
      </c>
      <c r="F47" s="21">
        <v>1</v>
      </c>
      <c r="G47" s="21">
        <v>0</v>
      </c>
      <c r="H47" s="21">
        <v>0</v>
      </c>
    </row>
    <row r="48" spans="1:8" ht="13.95" customHeight="1" x14ac:dyDescent="0.3">
      <c r="A48" s="62" t="s">
        <v>14</v>
      </c>
      <c r="B48" s="20" t="s">
        <v>15</v>
      </c>
      <c r="C48" s="23">
        <v>31</v>
      </c>
      <c r="D48" s="23">
        <v>34</v>
      </c>
      <c r="E48" s="7">
        <v>17</v>
      </c>
      <c r="F48" s="7">
        <v>25</v>
      </c>
      <c r="G48" s="7">
        <v>34</v>
      </c>
      <c r="H48" s="7">
        <v>19</v>
      </c>
    </row>
    <row r="49" spans="1:8" ht="13.95" customHeight="1" x14ac:dyDescent="0.3">
      <c r="A49" s="62" t="s">
        <v>14</v>
      </c>
      <c r="B49" s="24" t="s">
        <v>16</v>
      </c>
      <c r="C49" s="23">
        <v>907</v>
      </c>
      <c r="D49" s="23">
        <v>1034</v>
      </c>
      <c r="E49" s="7">
        <v>703</v>
      </c>
      <c r="F49" s="7">
        <v>609</v>
      </c>
      <c r="G49" s="7">
        <v>750</v>
      </c>
      <c r="H49" s="7">
        <v>600</v>
      </c>
    </row>
    <row r="50" spans="1:8" ht="21.6" customHeight="1" x14ac:dyDescent="0.3">
      <c r="A50" s="62" t="s">
        <v>14</v>
      </c>
      <c r="B50" s="25" t="s">
        <v>17</v>
      </c>
      <c r="C50" s="23">
        <v>18</v>
      </c>
      <c r="D50" s="23">
        <v>15</v>
      </c>
      <c r="E50" s="7">
        <v>17</v>
      </c>
      <c r="F50" s="7">
        <v>16</v>
      </c>
      <c r="G50" s="7">
        <v>10</v>
      </c>
      <c r="H50" s="7">
        <v>11</v>
      </c>
    </row>
    <row r="51" spans="1:8" ht="13.95" customHeight="1" x14ac:dyDescent="0.3">
      <c r="A51" s="62" t="s">
        <v>14</v>
      </c>
      <c r="B51" s="26" t="s">
        <v>18</v>
      </c>
      <c r="C51" s="27">
        <v>2158</v>
      </c>
      <c r="D51" s="27">
        <v>2446</v>
      </c>
      <c r="E51" s="11">
        <v>2333</v>
      </c>
      <c r="F51" s="11">
        <v>2097</v>
      </c>
      <c r="G51" s="11">
        <v>2232</v>
      </c>
      <c r="H51" s="11">
        <v>2183</v>
      </c>
    </row>
    <row r="52" spans="1:8" ht="13.95" customHeight="1" x14ac:dyDescent="0.3">
      <c r="A52" s="63" t="s">
        <v>14</v>
      </c>
      <c r="B52" s="18" t="s">
        <v>10</v>
      </c>
      <c r="C52" s="29">
        <f t="shared" ref="C52:D52" si="6">SUM(C47:C51)</f>
        <v>3115</v>
      </c>
      <c r="D52" s="29">
        <f t="shared" si="6"/>
        <v>3529</v>
      </c>
      <c r="E52" s="29">
        <f>SUM(E47:E51)</f>
        <v>3070</v>
      </c>
      <c r="F52" s="29">
        <f>SUM(F47:F51)</f>
        <v>2748</v>
      </c>
      <c r="G52" s="29">
        <f t="shared" ref="G52:H52" si="7">SUM(G47:G51)</f>
        <v>3026</v>
      </c>
      <c r="H52" s="29">
        <f t="shared" si="7"/>
        <v>2813</v>
      </c>
    </row>
    <row r="53" spans="1:8" ht="6" customHeight="1" x14ac:dyDescent="0.3">
      <c r="A53" s="14"/>
      <c r="B53" s="30"/>
      <c r="C53" s="32"/>
      <c r="D53" s="32"/>
      <c r="E53" s="31"/>
      <c r="F53" s="31"/>
      <c r="G53" s="31"/>
      <c r="H53" s="31"/>
    </row>
    <row r="54" spans="1:8" x14ac:dyDescent="0.3">
      <c r="A54" s="14"/>
      <c r="B54" s="18" t="s">
        <v>11</v>
      </c>
      <c r="C54" s="57">
        <f>D52/C52</f>
        <v>1.1329052969502407</v>
      </c>
      <c r="D54" s="58"/>
      <c r="E54" s="57">
        <f>F52/E52</f>
        <v>0.895114006514658</v>
      </c>
      <c r="F54" s="58"/>
      <c r="G54" s="57">
        <f>H52/G52</f>
        <v>0.92961004626569732</v>
      </c>
      <c r="H54" s="58"/>
    </row>
    <row r="55" spans="1:8" x14ac:dyDescent="0.3">
      <c r="A55" s="14"/>
      <c r="B55" s="30"/>
      <c r="C55" s="35"/>
      <c r="D55" s="35"/>
      <c r="E55" s="34"/>
      <c r="F55" s="34"/>
      <c r="G55" s="34"/>
      <c r="H55" s="34"/>
    </row>
    <row r="56" spans="1:8" ht="13.95" customHeight="1" x14ac:dyDescent="0.3">
      <c r="A56" s="61" t="s">
        <v>23</v>
      </c>
      <c r="B56" s="20" t="s">
        <v>15</v>
      </c>
      <c r="C56" s="23">
        <v>20</v>
      </c>
      <c r="D56" s="23">
        <v>10</v>
      </c>
      <c r="E56" s="7">
        <v>13</v>
      </c>
      <c r="F56" s="7">
        <v>12</v>
      </c>
      <c r="G56" s="7">
        <v>16</v>
      </c>
      <c r="H56" s="7">
        <v>11</v>
      </c>
    </row>
    <row r="57" spans="1:8" ht="13.95" customHeight="1" x14ac:dyDescent="0.3">
      <c r="A57" s="62"/>
      <c r="B57" s="24" t="s">
        <v>16</v>
      </c>
      <c r="C57" s="23">
        <v>320</v>
      </c>
      <c r="D57" s="23">
        <v>445</v>
      </c>
      <c r="E57" s="7">
        <v>413</v>
      </c>
      <c r="F57" s="7">
        <v>322</v>
      </c>
      <c r="G57" s="7">
        <v>359</v>
      </c>
      <c r="H57" s="7">
        <v>290</v>
      </c>
    </row>
    <row r="58" spans="1:8" ht="21.6" customHeight="1" x14ac:dyDescent="0.3">
      <c r="A58" s="62"/>
      <c r="B58" s="25" t="s">
        <v>17</v>
      </c>
      <c r="C58" s="23">
        <v>7</v>
      </c>
      <c r="D58" s="23">
        <v>17</v>
      </c>
      <c r="E58" s="7">
        <v>6</v>
      </c>
      <c r="F58" s="7">
        <v>9</v>
      </c>
      <c r="G58" s="7">
        <v>4</v>
      </c>
      <c r="H58" s="7">
        <v>5</v>
      </c>
    </row>
    <row r="59" spans="1:8" ht="13.95" customHeight="1" x14ac:dyDescent="0.3">
      <c r="A59" s="62"/>
      <c r="B59" s="26" t="s">
        <v>18</v>
      </c>
      <c r="C59" s="27">
        <v>1096</v>
      </c>
      <c r="D59" s="27">
        <v>988</v>
      </c>
      <c r="E59" s="11">
        <v>1092</v>
      </c>
      <c r="F59" s="11">
        <v>1130</v>
      </c>
      <c r="G59" s="11">
        <v>688</v>
      </c>
      <c r="H59" s="11">
        <v>651</v>
      </c>
    </row>
    <row r="60" spans="1:8" ht="13.95" customHeight="1" x14ac:dyDescent="0.3">
      <c r="A60" s="63"/>
      <c r="B60" s="18" t="s">
        <v>10</v>
      </c>
      <c r="C60" s="29">
        <f t="shared" ref="C60:E60" si="8">SUM(C56:C59)</f>
        <v>1443</v>
      </c>
      <c r="D60" s="29">
        <f t="shared" si="8"/>
        <v>1460</v>
      </c>
      <c r="E60" s="29">
        <f t="shared" si="8"/>
        <v>1524</v>
      </c>
      <c r="F60" s="29">
        <f>SUM(F56:F59)</f>
        <v>1473</v>
      </c>
      <c r="G60" s="29">
        <f t="shared" ref="G60:H60" si="9">SUM(G56:G59)</f>
        <v>1067</v>
      </c>
      <c r="H60" s="29">
        <f t="shared" si="9"/>
        <v>957</v>
      </c>
    </row>
    <row r="61" spans="1:8" ht="6" customHeight="1" x14ac:dyDescent="0.3">
      <c r="A61" s="14"/>
      <c r="B61" s="30"/>
      <c r="C61" s="32"/>
      <c r="D61" s="32"/>
      <c r="E61" s="31"/>
      <c r="F61" s="31"/>
      <c r="G61" s="31"/>
      <c r="H61" s="31"/>
    </row>
    <row r="62" spans="1:8" x14ac:dyDescent="0.3">
      <c r="A62" s="14"/>
      <c r="B62" s="18" t="s">
        <v>11</v>
      </c>
      <c r="C62" s="57">
        <f>D60/C60</f>
        <v>1.0117810117810118</v>
      </c>
      <c r="D62" s="58"/>
      <c r="E62" s="57">
        <f>F60/E60</f>
        <v>0.96653543307086609</v>
      </c>
      <c r="F62" s="58"/>
      <c r="G62" s="57">
        <f>H60/G60</f>
        <v>0.89690721649484539</v>
      </c>
      <c r="H62" s="58"/>
    </row>
    <row r="63" spans="1:8" ht="21" customHeight="1" x14ac:dyDescent="0.3">
      <c r="A63" s="36"/>
    </row>
    <row r="64" spans="1:8" ht="24" customHeight="1" x14ac:dyDescent="0.3">
      <c r="A64" s="59" t="s">
        <v>24</v>
      </c>
      <c r="B64" s="59"/>
      <c r="C64" s="59"/>
      <c r="D64" s="59"/>
      <c r="E64" s="59"/>
      <c r="F64" s="59"/>
      <c r="G64" s="59"/>
      <c r="H64" s="59"/>
    </row>
  </sheetData>
  <mergeCells count="29">
    <mergeCell ref="A38:A43"/>
    <mergeCell ref="C45:D45"/>
    <mergeCell ref="A47:A52"/>
    <mergeCell ref="C54:D54"/>
    <mergeCell ref="A56:A60"/>
    <mergeCell ref="C62:D62"/>
    <mergeCell ref="A64:H64"/>
    <mergeCell ref="C36:D36"/>
    <mergeCell ref="A6:A9"/>
    <mergeCell ref="C11:D11"/>
    <mergeCell ref="A13:A18"/>
    <mergeCell ref="C20:D20"/>
    <mergeCell ref="A22:A26"/>
    <mergeCell ref="C28:D28"/>
    <mergeCell ref="A30:A34"/>
    <mergeCell ref="E54:F54"/>
    <mergeCell ref="E62:F62"/>
    <mergeCell ref="E11:F11"/>
    <mergeCell ref="E20:F20"/>
    <mergeCell ref="E28:F28"/>
    <mergeCell ref="E36:F36"/>
    <mergeCell ref="E45:F45"/>
    <mergeCell ref="G54:H54"/>
    <mergeCell ref="G62:H62"/>
    <mergeCell ref="G11:H11"/>
    <mergeCell ref="G20:H20"/>
    <mergeCell ref="G28:H28"/>
    <mergeCell ref="G36:H36"/>
    <mergeCell ref="G45:H45"/>
  </mergeCells>
  <conditionalFormatting sqref="C28:F28">
    <cfRule type="cellIs" dxfId="57" priority="135" operator="lessThan">
      <formula>1</formula>
    </cfRule>
    <cfRule type="cellIs" dxfId="56" priority="136" operator="lessThan">
      <formula>0.99</formula>
    </cfRule>
    <cfRule type="cellIs" dxfId="55" priority="137" operator="greaterThan">
      <formula>1</formula>
    </cfRule>
  </conditionalFormatting>
  <conditionalFormatting sqref="C11:F11">
    <cfRule type="cellIs" dxfId="54" priority="98" operator="greaterThan">
      <formula>1</formula>
    </cfRule>
    <cfRule type="cellIs" dxfId="53" priority="102" operator="lessThan">
      <formula>1</formula>
    </cfRule>
  </conditionalFormatting>
  <conditionalFormatting sqref="C20:D20">
    <cfRule type="cellIs" dxfId="52" priority="99" operator="lessThan">
      <formula>1</formula>
    </cfRule>
    <cfRule type="cellIs" dxfId="51" priority="100" operator="lessThan">
      <formula>0.99</formula>
    </cfRule>
    <cfRule type="cellIs" dxfId="50" priority="101" operator="greaterThan">
      <formula>1</formula>
    </cfRule>
  </conditionalFormatting>
  <conditionalFormatting sqref="C36:F36">
    <cfRule type="cellIs" dxfId="49" priority="95" operator="lessThan">
      <formula>1</formula>
    </cfRule>
    <cfRule type="cellIs" dxfId="48" priority="96" operator="lessThan">
      <formula>0.99</formula>
    </cfRule>
    <cfRule type="cellIs" dxfId="47" priority="97" operator="greaterThan">
      <formula>1</formula>
    </cfRule>
  </conditionalFormatting>
  <conditionalFormatting sqref="C45:F45">
    <cfRule type="cellIs" dxfId="46" priority="92" operator="lessThan">
      <formula>1</formula>
    </cfRule>
    <cfRule type="cellIs" dxfId="45" priority="93" operator="lessThan">
      <formula>0.99</formula>
    </cfRule>
    <cfRule type="cellIs" dxfId="44" priority="94" operator="greaterThan">
      <formula>1</formula>
    </cfRule>
  </conditionalFormatting>
  <conditionalFormatting sqref="C54:F54">
    <cfRule type="cellIs" dxfId="43" priority="89" operator="lessThan">
      <formula>1</formula>
    </cfRule>
    <cfRule type="cellIs" dxfId="42" priority="90" operator="lessThan">
      <formula>0.99</formula>
    </cfRule>
    <cfRule type="cellIs" dxfId="41" priority="91" operator="greaterThan">
      <formula>1</formula>
    </cfRule>
  </conditionalFormatting>
  <conditionalFormatting sqref="C62:F62">
    <cfRule type="cellIs" dxfId="40" priority="86" operator="lessThan">
      <formula>1</formula>
    </cfRule>
    <cfRule type="cellIs" dxfId="39" priority="87" operator="lessThan">
      <formula>0.99</formula>
    </cfRule>
    <cfRule type="cellIs" dxfId="38" priority="88" operator="greaterThan">
      <formula>1</formula>
    </cfRule>
  </conditionalFormatting>
  <conditionalFormatting sqref="E20:F20">
    <cfRule type="cellIs" dxfId="37" priority="62" operator="lessThan">
      <formula>1</formula>
    </cfRule>
    <cfRule type="cellIs" dxfId="36" priority="63" operator="lessThan">
      <formula>0.99</formula>
    </cfRule>
    <cfRule type="cellIs" dxfId="35" priority="64" operator="greaterThan">
      <formula>1</formula>
    </cfRule>
  </conditionalFormatting>
  <conditionalFormatting sqref="G45:H45">
    <cfRule type="cellIs" dxfId="34" priority="19" operator="lessThan">
      <formula>1</formula>
    </cfRule>
    <cfRule type="cellIs" dxfId="33" priority="20" operator="lessThan">
      <formula>0.99</formula>
    </cfRule>
    <cfRule type="cellIs" dxfId="32" priority="21" operator="greaterThan">
      <formula>1</formula>
    </cfRule>
  </conditionalFormatting>
  <conditionalFormatting sqref="G62:H62">
    <cfRule type="cellIs" dxfId="31" priority="16" operator="lessThan">
      <formula>1</formula>
    </cfRule>
    <cfRule type="cellIs" dxfId="30" priority="17" operator="lessThan">
      <formula>0.99</formula>
    </cfRule>
    <cfRule type="cellIs" dxfId="29" priority="18" operator="greaterThan">
      <formula>1</formula>
    </cfRule>
  </conditionalFormatting>
  <conditionalFormatting sqref="G54:H54">
    <cfRule type="cellIs" dxfId="28" priority="13" operator="lessThan">
      <formula>1</formula>
    </cfRule>
    <cfRule type="cellIs" dxfId="27" priority="14" operator="lessThan">
      <formula>0.99</formula>
    </cfRule>
    <cfRule type="cellIs" dxfId="26" priority="15" operator="greaterThan">
      <formula>1</formula>
    </cfRule>
  </conditionalFormatting>
  <conditionalFormatting sqref="G36:H36">
    <cfRule type="cellIs" dxfId="25" priority="10" operator="lessThan">
      <formula>1</formula>
    </cfRule>
    <cfRule type="cellIs" dxfId="24" priority="11" operator="lessThan">
      <formula>0.99</formula>
    </cfRule>
    <cfRule type="cellIs" dxfId="23" priority="12" operator="greaterThan">
      <formula>1</formula>
    </cfRule>
  </conditionalFormatting>
  <conditionalFormatting sqref="G28:H28">
    <cfRule type="cellIs" dxfId="22" priority="7" operator="lessThan">
      <formula>1</formula>
    </cfRule>
    <cfRule type="cellIs" dxfId="21" priority="8" operator="lessThan">
      <formula>0.99</formula>
    </cfRule>
    <cfRule type="cellIs" dxfId="20" priority="9" operator="greaterThan">
      <formula>1</formula>
    </cfRule>
  </conditionalFormatting>
  <conditionalFormatting sqref="G20:H20">
    <cfRule type="cellIs" dxfId="19" priority="4" operator="lessThan">
      <formula>1</formula>
    </cfRule>
    <cfRule type="cellIs" dxfId="18" priority="5" operator="lessThan">
      <formula>0.99</formula>
    </cfRule>
    <cfRule type="cellIs" dxfId="17" priority="6" operator="greaterThan">
      <formula>1</formula>
    </cfRule>
  </conditionalFormatting>
  <conditionalFormatting sqref="G11:H11">
    <cfRule type="cellIs" dxfId="16" priority="1" operator="lessThan">
      <formula>1</formula>
    </cfRule>
    <cfRule type="cellIs" dxfId="15" priority="2" operator="lessThan">
      <formula>0.99</formula>
    </cfRule>
    <cfRule type="cellIs" dxfId="1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85" workbookViewId="0">
      <selection activeCell="C28" sqref="C28"/>
    </sheetView>
  </sheetViews>
  <sheetFormatPr defaultColWidth="9.109375" defaultRowHeight="13.8" x14ac:dyDescent="0.3"/>
  <cols>
    <col min="1" max="1" width="34.33203125" style="2" customWidth="1"/>
    <col min="2" max="2" width="19.88671875" style="2" customWidth="1"/>
    <col min="3" max="3" width="15" style="2" customWidth="1"/>
    <col min="4" max="4" width="16.33203125" style="2" customWidth="1"/>
    <col min="5" max="5" width="13.332031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8" customFormat="1" ht="15.6" x14ac:dyDescent="0.3">
      <c r="A1" s="37" t="s">
        <v>0</v>
      </c>
    </row>
    <row r="2" spans="1:5" s="38" customFormat="1" ht="14.4" x14ac:dyDescent="0.3">
      <c r="A2" s="39" t="s">
        <v>25</v>
      </c>
    </row>
    <row r="3" spans="1:5" s="38" customFormat="1" x14ac:dyDescent="0.3">
      <c r="A3" s="54" t="s">
        <v>32</v>
      </c>
    </row>
    <row r="4" spans="1:5" s="38" customFormat="1" x14ac:dyDescent="0.3">
      <c r="A4" s="51"/>
    </row>
    <row r="5" spans="1:5" s="38" customFormat="1" ht="33" customHeight="1" x14ac:dyDescent="0.3">
      <c r="A5" s="4" t="s">
        <v>2</v>
      </c>
      <c r="B5" s="4" t="s">
        <v>3</v>
      </c>
      <c r="C5" s="50" t="s">
        <v>31</v>
      </c>
      <c r="D5" s="50" t="s">
        <v>33</v>
      </c>
      <c r="E5" s="40" t="s">
        <v>26</v>
      </c>
    </row>
    <row r="6" spans="1:5" s="38" customFormat="1" ht="8.25" customHeight="1" x14ac:dyDescent="0.3">
      <c r="A6" s="14"/>
      <c r="B6" s="41"/>
      <c r="C6" s="42"/>
      <c r="D6" s="42"/>
      <c r="E6" s="42"/>
    </row>
    <row r="7" spans="1:5" s="38" customFormat="1" ht="28.95" customHeight="1" x14ac:dyDescent="0.3">
      <c r="A7" s="43" t="s">
        <v>6</v>
      </c>
      <c r="B7" s="44" t="s">
        <v>10</v>
      </c>
      <c r="C7" s="55">
        <v>4672</v>
      </c>
      <c r="D7" s="55">
        <v>3061</v>
      </c>
      <c r="E7" s="45">
        <f>(D7-C7)/C7</f>
        <v>-0.34482020547945208</v>
      </c>
    </row>
    <row r="8" spans="1:5" s="38" customFormat="1" ht="8.25" customHeight="1" x14ac:dyDescent="0.3">
      <c r="A8" s="14"/>
      <c r="B8" s="41"/>
      <c r="C8" s="42"/>
      <c r="D8" s="42"/>
      <c r="E8" s="42"/>
    </row>
    <row r="9" spans="1:5" s="38" customFormat="1" ht="28.95" customHeight="1" x14ac:dyDescent="0.3">
      <c r="A9" s="43" t="s">
        <v>12</v>
      </c>
      <c r="B9" s="44" t="s">
        <v>10</v>
      </c>
      <c r="C9" s="55">
        <v>7634</v>
      </c>
      <c r="D9" s="55">
        <v>4370</v>
      </c>
      <c r="E9" s="45">
        <f>(D9-C9)/C9</f>
        <v>-0.4275609117107676</v>
      </c>
    </row>
    <row r="10" spans="1:5" s="38" customFormat="1" ht="8.25" customHeight="1" x14ac:dyDescent="0.3">
      <c r="A10" s="46"/>
      <c r="B10" s="41"/>
      <c r="C10" s="56"/>
      <c r="D10" s="56"/>
      <c r="E10" s="48"/>
    </row>
    <row r="11" spans="1:5" s="38" customFormat="1" ht="28.95" customHeight="1" x14ac:dyDescent="0.3">
      <c r="A11" s="43" t="s">
        <v>19</v>
      </c>
      <c r="B11" s="44" t="s">
        <v>10</v>
      </c>
      <c r="C11" s="55">
        <v>2827</v>
      </c>
      <c r="D11" s="55">
        <v>2305</v>
      </c>
      <c r="E11" s="45">
        <f>(D11-C11)/C11</f>
        <v>-0.18464803678811462</v>
      </c>
    </row>
    <row r="12" spans="1:5" s="38" customFormat="1" ht="8.25" customHeight="1" x14ac:dyDescent="0.3">
      <c r="A12" s="46"/>
      <c r="B12" s="41"/>
      <c r="C12" s="56"/>
      <c r="D12" s="56"/>
      <c r="E12" s="48"/>
    </row>
    <row r="13" spans="1:5" s="38" customFormat="1" ht="28.95" customHeight="1" x14ac:dyDescent="0.3">
      <c r="A13" s="43" t="s">
        <v>20</v>
      </c>
      <c r="B13" s="44" t="s">
        <v>10</v>
      </c>
      <c r="C13" s="55">
        <v>5731</v>
      </c>
      <c r="D13" s="55">
        <v>4346</v>
      </c>
      <c r="E13" s="45">
        <f>(D13-C13)/C13</f>
        <v>-0.24166812074681557</v>
      </c>
    </row>
    <row r="14" spans="1:5" s="38" customFormat="1" ht="8.25" customHeight="1" x14ac:dyDescent="0.3">
      <c r="A14" s="46"/>
      <c r="B14" s="41"/>
      <c r="C14" s="56"/>
      <c r="D14" s="56"/>
      <c r="E14" s="48"/>
    </row>
    <row r="15" spans="1:5" s="38" customFormat="1" ht="28.95" customHeight="1" x14ac:dyDescent="0.3">
      <c r="A15" s="43" t="s">
        <v>27</v>
      </c>
      <c r="B15" s="44" t="s">
        <v>10</v>
      </c>
      <c r="C15" s="55">
        <v>4945</v>
      </c>
      <c r="D15" s="55">
        <v>7361</v>
      </c>
      <c r="E15" s="45">
        <f>(D15-C15)/C15</f>
        <v>0.48857431749241659</v>
      </c>
    </row>
    <row r="16" spans="1:5" s="38" customFormat="1" ht="8.25" customHeight="1" x14ac:dyDescent="0.3">
      <c r="A16" s="46"/>
      <c r="B16" s="41"/>
      <c r="C16" s="56"/>
      <c r="D16" s="56"/>
      <c r="E16" s="48"/>
    </row>
    <row r="17" spans="1:8" s="38" customFormat="1" ht="28.95" customHeight="1" x14ac:dyDescent="0.3">
      <c r="A17" s="43" t="s">
        <v>28</v>
      </c>
      <c r="B17" s="44" t="s">
        <v>10</v>
      </c>
      <c r="C17" s="55">
        <v>1427</v>
      </c>
      <c r="D17" s="55">
        <v>1362</v>
      </c>
      <c r="E17" s="45">
        <f>(D17-C17)/C17</f>
        <v>-4.5550105115627189E-2</v>
      </c>
    </row>
    <row r="18" spans="1:8" s="38" customFormat="1" ht="8.25" customHeight="1" x14ac:dyDescent="0.3">
      <c r="A18" s="46"/>
      <c r="B18" s="41"/>
      <c r="C18" s="56"/>
      <c r="D18" s="56"/>
      <c r="E18" s="48"/>
    </row>
    <row r="19" spans="1:8" s="38" customFormat="1" ht="28.95" customHeight="1" x14ac:dyDescent="0.3">
      <c r="A19" s="43" t="s">
        <v>23</v>
      </c>
      <c r="B19" s="44" t="s">
        <v>10</v>
      </c>
      <c r="C19" s="55">
        <v>1626</v>
      </c>
      <c r="D19" s="55">
        <v>1761</v>
      </c>
      <c r="E19" s="45">
        <f>(D19-C19)/C19</f>
        <v>8.3025830258302583E-2</v>
      </c>
    </row>
    <row r="20" spans="1:8" s="38" customFormat="1" ht="8.25" customHeight="1" x14ac:dyDescent="0.3">
      <c r="A20" s="46"/>
      <c r="B20" s="41"/>
      <c r="C20" s="47"/>
      <c r="D20" s="47"/>
      <c r="E20" s="48"/>
    </row>
    <row r="21" spans="1:8" ht="27" customHeight="1" x14ac:dyDescent="0.3">
      <c r="A21" s="66"/>
      <c r="B21" s="66"/>
      <c r="C21" s="66"/>
      <c r="D21" s="66"/>
      <c r="E21" s="66"/>
    </row>
    <row r="22" spans="1:8" ht="30" customHeight="1" x14ac:dyDescent="0.3">
      <c r="A22" s="67" t="s">
        <v>24</v>
      </c>
      <c r="B22" s="67"/>
      <c r="C22" s="67"/>
      <c r="D22" s="67"/>
      <c r="E22" s="67"/>
      <c r="F22" s="49"/>
      <c r="G22" s="49"/>
      <c r="H22" s="49"/>
    </row>
  </sheetData>
  <mergeCells count="2">
    <mergeCell ref="A21:E21"/>
    <mergeCell ref="A22:E22"/>
  </mergeCells>
  <conditionalFormatting sqref="E7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9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3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922206-4469-4C5D-9BB9-E74745C1BF3E}"/>
</file>

<file path=customXml/itemProps2.xml><?xml version="1.0" encoding="utf-8"?>
<ds:datastoreItem xmlns:ds="http://schemas.openxmlformats.org/officeDocument/2006/customXml" ds:itemID="{F59DB042-A340-4379-9D29-27905DA2A3DB}"/>
</file>

<file path=customXml/itemProps3.xml><?xml version="1.0" encoding="utf-8"?>
<ds:datastoreItem xmlns:ds="http://schemas.openxmlformats.org/officeDocument/2006/customXml" ds:itemID="{AE7CF856-0D7E-4EC1-BD08-2F2F431B9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Flussi_sicp_ancona</vt:lpstr>
      <vt:lpstr>Varpend_sicp_ancona</vt:lpstr>
      <vt:lpstr>Flussi_sicp_ancona!Area_stampa</vt:lpstr>
      <vt:lpstr>Varpend_sicp_ancona!Area_stampa</vt:lpstr>
      <vt:lpstr>Flussi_sicp_ancona!Titoli_stampa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2017-09-07T07:47:14Z</cp:lastPrinted>
  <dcterms:created xsi:type="dcterms:W3CDTF">2017-02-27T14:43:40Z</dcterms:created>
  <dcterms:modified xsi:type="dcterms:W3CDTF">2019-01-04T13:01:25Z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