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2"/>
  </bookViews>
  <sheets>
    <sheet name="Flussi " sheetId="6" r:id="rId1"/>
    <sheet name="Variazione pendenti" sheetId="7" r:id="rId2"/>
    <sheet name="Stratigrafia pendenti" sheetId="18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'!$A$2:$D$62</definedName>
    <definedName name="_xlnm.Print_Area" localSheetId="1">'Variazione pendenti'!$A$2:$F$20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1" i="6"/>
  <c r="G12" i="6"/>
  <c r="H12" i="6"/>
  <c r="G50" i="6" l="1"/>
  <c r="G32" i="6"/>
  <c r="G23" i="6"/>
  <c r="G14" i="6"/>
  <c r="G59" i="6"/>
  <c r="G41" i="6"/>
  <c r="E57" i="6"/>
  <c r="F57" i="6"/>
  <c r="E59" i="6" s="1"/>
  <c r="E48" i="6"/>
  <c r="F48" i="6"/>
  <c r="E50" i="6" s="1"/>
  <c r="E39" i="6"/>
  <c r="F39" i="6"/>
  <c r="E41" i="6" s="1"/>
  <c r="E30" i="6"/>
  <c r="F30" i="6"/>
  <c r="E32" i="6" s="1"/>
  <c r="E21" i="6"/>
  <c r="F21" i="6"/>
  <c r="E23" i="6" s="1"/>
  <c r="E12" i="6"/>
  <c r="F12" i="6"/>
  <c r="E14" i="6" s="1"/>
  <c r="C57" i="6" l="1"/>
  <c r="D57" i="6"/>
  <c r="C30" i="6"/>
  <c r="D30" i="6"/>
  <c r="C21" i="6"/>
  <c r="D21" i="6"/>
  <c r="C12" i="6"/>
  <c r="D12" i="6"/>
  <c r="F17" i="7" l="1"/>
  <c r="F15" i="7"/>
  <c r="F13" i="7"/>
  <c r="F11" i="7"/>
  <c r="C59" i="6" l="1"/>
  <c r="C23" i="6"/>
  <c r="C14" i="6"/>
  <c r="F9" i="7" l="1"/>
  <c r="F7" i="7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<sst xmlns="http://schemas.openxmlformats.org/spreadsheetml/2006/main" count="155" uniqueCount="48">
  <si>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</si>
  <si>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</si>
  <si>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</si>
  <si>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</si>
  <si>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</si>
  <si>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</si>
  <si>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</si>
  <si>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</si>
  <si>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</si>
  <si>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</si>
  <si>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</si>
  <si>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</si>
  <si>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</si>
  <si>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</si>
  <si>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</si>
  <si>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</si>
  <si>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</si>
  <si>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</si>
  <si>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</si>
  <si>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</si>
  <si>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</si>
  <si>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</si>
  <si>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</si>
  <si>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</si>
  <si>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</si>
  <si>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Tribunale Ordinario di  Pesaro</t>
  </si>
  <si>
    <t>Variazione</t>
  </si>
  <si>
    <t>Circondario di Tribunale Ordinario di Ancona</t>
  </si>
  <si>
    <t>FALLIMENTARE</t>
  </si>
  <si>
    <t>Totale AREA SIECIC</t>
  </si>
  <si>
    <t>Incidenza percentuale delle classi</t>
  </si>
  <si>
    <t>Circondario di Tribunale Ordinario di Ascoli Piceno</t>
  </si>
  <si>
    <t>Circondario di Tribunale Ordinario di Fermo</t>
  </si>
  <si>
    <t>Circondario di Tribunale Ordinario di Macerata</t>
  </si>
  <si>
    <t>Circondario di Tribunale Ordinario di Pesaro</t>
  </si>
  <si>
    <t>Circondario di Tribunale Ordinario di Urbino</t>
  </si>
  <si>
    <t>Iscritti 2016</t>
  </si>
  <si>
    <t>Definiti 2016</t>
  </si>
  <si>
    <t>Iscritti 2017</t>
  </si>
  <si>
    <t>Definiti 2017</t>
  </si>
  <si>
    <t>Pendenti al 31/12/2015</t>
  </si>
  <si>
    <t>Fino al 2007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</si>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</sst>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9" fillId="0" borderId="0" xfId="2" applyFont="1"/>
    <xf numFmtId="3" fontId="3" fillId="0" borderId="1" xfId="2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activeCell="L43" sqref="L43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5703125" style="1" customWidth="1"/>
    <col min="4" max="4" width="9.28515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42</v>
      </c>
      <c r="B4" s="30"/>
    </row>
    <row r="5" spans="1:8" x14ac:dyDescent="0.2">
      <c r="A5" s="29"/>
      <c r="B5" s="30"/>
    </row>
    <row r="6" spans="1:8" ht="35.25" customHeight="1" x14ac:dyDescent="0.2">
      <c r="A6" s="6" t="s">
        <v>1</v>
      </c>
      <c r="B6" s="6" t="s">
        <v>2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43</v>
      </c>
      <c r="H6" s="7" t="s">
        <v>44</v>
      </c>
    </row>
    <row r="7" spans="1:8" x14ac:dyDescent="0.2">
      <c r="A7" s="54" t="s">
        <v>19</v>
      </c>
      <c r="B7" s="3" t="s">
        <v>11</v>
      </c>
      <c r="C7" s="4">
        <v>2225</v>
      </c>
      <c r="D7" s="4">
        <v>2373</v>
      </c>
      <c r="E7" s="4">
        <v>2074</v>
      </c>
      <c r="F7" s="4">
        <v>2196</v>
      </c>
      <c r="G7" s="4">
        <v>2083</v>
      </c>
      <c r="H7" s="4">
        <v>2165</v>
      </c>
    </row>
    <row r="8" spans="1:8" x14ac:dyDescent="0.2">
      <c r="A8" s="54" t="s">
        <v>3</v>
      </c>
      <c r="B8" s="3" t="s">
        <v>13</v>
      </c>
      <c r="C8" s="4">
        <v>524</v>
      </c>
      <c r="D8" s="4">
        <v>418</v>
      </c>
      <c r="E8" s="4">
        <v>461</v>
      </c>
      <c r="F8" s="4">
        <v>445</v>
      </c>
      <c r="G8" s="4">
        <v>361</v>
      </c>
      <c r="H8" s="4">
        <v>620</v>
      </c>
    </row>
    <row r="9" spans="1:8" x14ac:dyDescent="0.2">
      <c r="A9" s="54" t="s">
        <v>3</v>
      </c>
      <c r="B9" s="3" t="s">
        <v>14</v>
      </c>
      <c r="C9" s="4">
        <v>457</v>
      </c>
      <c r="D9" s="4">
        <v>473</v>
      </c>
      <c r="E9" s="4">
        <v>308</v>
      </c>
      <c r="F9" s="4">
        <v>363</v>
      </c>
      <c r="G9" s="4">
        <v>243</v>
      </c>
      <c r="H9" s="4">
        <v>259</v>
      </c>
    </row>
    <row r="10" spans="1:8" x14ac:dyDescent="0.2">
      <c r="A10" s="54" t="s">
        <v>3</v>
      </c>
      <c r="B10" s="3" t="s">
        <v>15</v>
      </c>
      <c r="C10" s="4">
        <v>145</v>
      </c>
      <c r="D10" s="4">
        <v>108</v>
      </c>
      <c r="E10" s="4">
        <v>122</v>
      </c>
      <c r="F10" s="4">
        <v>165</v>
      </c>
      <c r="G10" s="4">
        <v>98</v>
      </c>
      <c r="H10" s="4">
        <v>153</v>
      </c>
    </row>
    <row r="11" spans="1:8" x14ac:dyDescent="0.2">
      <c r="A11" s="54" t="s">
        <v>3</v>
      </c>
      <c r="B11" s="3" t="s">
        <v>16</v>
      </c>
      <c r="C11" s="4">
        <v>41</v>
      </c>
      <c r="D11" s="4">
        <v>32</v>
      </c>
      <c r="E11" s="4">
        <v>16</v>
      </c>
      <c r="F11" s="4">
        <v>25</v>
      </c>
      <c r="G11" s="4">
        <v>26</v>
      </c>
      <c r="H11" s="4">
        <v>26</v>
      </c>
    </row>
    <row r="12" spans="1:8" x14ac:dyDescent="0.2">
      <c r="A12" s="54"/>
      <c r="B12" s="13" t="s">
        <v>12</v>
      </c>
      <c r="C12" s="14">
        <f t="shared" ref="C12:F12" si="0">SUM(C7:C11)</f>
        <v>3392</v>
      </c>
      <c r="D12" s="14">
        <f t="shared" si="0"/>
        <v>3404</v>
      </c>
      <c r="E12" s="14">
        <f t="shared" si="0"/>
        <v>2981</v>
      </c>
      <c r="F12" s="14">
        <f t="shared" si="0"/>
        <v>3194</v>
      </c>
      <c r="G12" s="53">
        <f>SUM(G7:G11)</f>
        <v>2811</v>
      </c>
      <c r="H12" s="53">
        <f t="shared" ref="H12" si="1">SUM(H7:H11)</f>
        <v>3223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5">
        <f>D12/C12</f>
        <v>1.0035377358490567</v>
      </c>
      <c r="D14" s="56"/>
      <c r="E14" s="55">
        <f>F12/E12</f>
        <v>1.0714525327071454</v>
      </c>
      <c r="F14" s="56"/>
      <c r="G14" s="55">
        <f>H12/G12</f>
        <v>1.1465670579864817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20</v>
      </c>
      <c r="B16" s="3" t="s">
        <v>11</v>
      </c>
      <c r="C16" s="4">
        <v>840</v>
      </c>
      <c r="D16" s="4">
        <v>838</v>
      </c>
      <c r="E16" s="4">
        <v>634</v>
      </c>
      <c r="F16" s="4">
        <v>731</v>
      </c>
      <c r="G16" s="4">
        <v>712</v>
      </c>
      <c r="H16" s="4">
        <v>869</v>
      </c>
    </row>
    <row r="17" spans="1:8" x14ac:dyDescent="0.2">
      <c r="A17" s="54" t="s">
        <v>4</v>
      </c>
      <c r="B17" s="3" t="s">
        <v>13</v>
      </c>
      <c r="C17" s="4">
        <v>199</v>
      </c>
      <c r="D17" s="4">
        <v>205</v>
      </c>
      <c r="E17" s="4">
        <v>149</v>
      </c>
      <c r="F17" s="4">
        <v>273</v>
      </c>
      <c r="G17" s="4">
        <v>156</v>
      </c>
      <c r="H17" s="4">
        <v>289</v>
      </c>
    </row>
    <row r="18" spans="1:8" x14ac:dyDescent="0.2">
      <c r="A18" s="54" t="s">
        <v>4</v>
      </c>
      <c r="B18" s="3" t="s">
        <v>14</v>
      </c>
      <c r="C18" s="5">
        <v>151</v>
      </c>
      <c r="D18" s="4">
        <v>164</v>
      </c>
      <c r="E18" s="5">
        <v>122</v>
      </c>
      <c r="F18" s="4">
        <v>132</v>
      </c>
      <c r="G18" s="5">
        <v>140</v>
      </c>
      <c r="H18" s="4">
        <v>129</v>
      </c>
    </row>
    <row r="19" spans="1:8" x14ac:dyDescent="0.2">
      <c r="A19" s="54" t="s">
        <v>4</v>
      </c>
      <c r="B19" s="3" t="s">
        <v>15</v>
      </c>
      <c r="C19" s="4">
        <v>59</v>
      </c>
      <c r="D19" s="4">
        <v>43</v>
      </c>
      <c r="E19" s="4">
        <v>37</v>
      </c>
      <c r="F19" s="4">
        <v>23</v>
      </c>
      <c r="G19" s="4">
        <v>48</v>
      </c>
      <c r="H19" s="4">
        <v>77</v>
      </c>
    </row>
    <row r="20" spans="1:8" x14ac:dyDescent="0.2">
      <c r="A20" s="54" t="s">
        <v>4</v>
      </c>
      <c r="B20" s="3" t="s">
        <v>16</v>
      </c>
      <c r="C20" s="4">
        <v>14</v>
      </c>
      <c r="D20" s="4">
        <v>18</v>
      </c>
      <c r="E20" s="4">
        <v>13</v>
      </c>
      <c r="F20" s="4">
        <v>8</v>
      </c>
      <c r="G20" s="4">
        <v>14</v>
      </c>
      <c r="H20" s="4">
        <v>22</v>
      </c>
    </row>
    <row r="21" spans="1:8" x14ac:dyDescent="0.2">
      <c r="A21" s="54"/>
      <c r="B21" s="13" t="s">
        <v>12</v>
      </c>
      <c r="C21" s="14">
        <f t="shared" ref="C21:F21" si="2">SUM(C16:C20)</f>
        <v>1263</v>
      </c>
      <c r="D21" s="14">
        <f t="shared" si="2"/>
        <v>1268</v>
      </c>
      <c r="E21" s="14">
        <f t="shared" si="2"/>
        <v>955</v>
      </c>
      <c r="F21" s="14">
        <f t="shared" si="2"/>
        <v>1167</v>
      </c>
      <c r="G21" s="53">
        <f>SUM(G16:G20)</f>
        <v>1070</v>
      </c>
      <c r="H21" s="53">
        <f t="shared" ref="H21" si="3">SUM(H16:H20)</f>
        <v>1386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5">
        <f>D21/C21</f>
        <v>1.0039588281868568</v>
      </c>
      <c r="D23" s="56"/>
      <c r="E23" s="55">
        <f>F21/E21</f>
        <v>1.2219895287958116</v>
      </c>
      <c r="F23" s="56"/>
      <c r="G23" s="55">
        <f>H21/G21</f>
        <v>1.2953271028037383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21</v>
      </c>
      <c r="B25" s="3" t="s">
        <v>11</v>
      </c>
      <c r="C25" s="4">
        <v>856</v>
      </c>
      <c r="D25" s="4">
        <v>1149</v>
      </c>
      <c r="E25" s="4">
        <v>857</v>
      </c>
      <c r="F25" s="4">
        <v>924</v>
      </c>
      <c r="G25" s="4">
        <v>800</v>
      </c>
      <c r="H25" s="4">
        <v>875</v>
      </c>
    </row>
    <row r="26" spans="1:8" x14ac:dyDescent="0.2">
      <c r="A26" s="54"/>
      <c r="B26" s="3" t="s">
        <v>13</v>
      </c>
      <c r="C26" s="4">
        <v>229</v>
      </c>
      <c r="D26" s="4">
        <v>160</v>
      </c>
      <c r="E26" s="4">
        <v>251</v>
      </c>
      <c r="F26" s="4">
        <v>203</v>
      </c>
      <c r="G26" s="4">
        <v>195</v>
      </c>
      <c r="H26" s="4">
        <v>188</v>
      </c>
    </row>
    <row r="27" spans="1:8" x14ac:dyDescent="0.2">
      <c r="A27" s="54"/>
      <c r="B27" s="3" t="s">
        <v>14</v>
      </c>
      <c r="C27" s="4">
        <v>144</v>
      </c>
      <c r="D27" s="4">
        <v>170</v>
      </c>
      <c r="E27" s="4">
        <v>141</v>
      </c>
      <c r="F27" s="4">
        <v>147</v>
      </c>
      <c r="G27" s="4">
        <v>117</v>
      </c>
      <c r="H27" s="4">
        <v>107</v>
      </c>
    </row>
    <row r="28" spans="1:8" x14ac:dyDescent="0.2">
      <c r="A28" s="54"/>
      <c r="B28" s="3" t="s">
        <v>15</v>
      </c>
      <c r="C28" s="4">
        <v>47</v>
      </c>
      <c r="D28" s="4">
        <v>43</v>
      </c>
      <c r="E28" s="4">
        <v>43</v>
      </c>
      <c r="F28" s="4">
        <v>68</v>
      </c>
      <c r="G28" s="4">
        <v>26</v>
      </c>
      <c r="H28" s="4">
        <v>67</v>
      </c>
    </row>
    <row r="29" spans="1:8" x14ac:dyDescent="0.2">
      <c r="A29" s="54"/>
      <c r="B29" s="3" t="s">
        <v>16</v>
      </c>
      <c r="C29" s="4">
        <v>5</v>
      </c>
      <c r="D29" s="4">
        <v>17</v>
      </c>
      <c r="E29" s="4">
        <v>10</v>
      </c>
      <c r="F29" s="4">
        <v>7</v>
      </c>
      <c r="G29" s="4">
        <v>20</v>
      </c>
      <c r="H29" s="4">
        <v>12</v>
      </c>
    </row>
    <row r="30" spans="1:8" x14ac:dyDescent="0.2">
      <c r="A30" s="54"/>
      <c r="B30" s="13" t="s">
        <v>12</v>
      </c>
      <c r="C30" s="14">
        <f t="shared" ref="C30:F30" si="4">SUM(C25:C29)</f>
        <v>1281</v>
      </c>
      <c r="D30" s="14">
        <f t="shared" si="4"/>
        <v>1539</v>
      </c>
      <c r="E30" s="14">
        <f t="shared" si="4"/>
        <v>1302</v>
      </c>
      <c r="F30" s="14">
        <f t="shared" si="4"/>
        <v>1349</v>
      </c>
      <c r="G30" s="53">
        <f>SUM(G25:G29)</f>
        <v>1158</v>
      </c>
      <c r="H30" s="53">
        <f t="shared" ref="H30" si="5">SUM(H25:H29)</f>
        <v>1249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5">
        <f>D30/C30</f>
        <v>1.2014051522248244</v>
      </c>
      <c r="D32" s="56"/>
      <c r="E32" s="55">
        <f>F30/E30</f>
        <v>1.0360983102918586</v>
      </c>
      <c r="F32" s="56"/>
      <c r="G32" s="55">
        <f>H30/G30</f>
        <v>1.0785837651122625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22</v>
      </c>
      <c r="B34" s="3" t="s">
        <v>11</v>
      </c>
      <c r="C34" s="4">
        <v>1522</v>
      </c>
      <c r="D34" s="4">
        <v>1835</v>
      </c>
      <c r="E34" s="4">
        <v>1045</v>
      </c>
      <c r="F34" s="4">
        <v>1327</v>
      </c>
      <c r="G34" s="4">
        <v>1247</v>
      </c>
      <c r="H34" s="4">
        <v>1417</v>
      </c>
    </row>
    <row r="35" spans="1:8" x14ac:dyDescent="0.2">
      <c r="A35" s="54" t="s">
        <v>5</v>
      </c>
      <c r="B35" s="3" t="s">
        <v>13</v>
      </c>
      <c r="C35" s="4">
        <v>311</v>
      </c>
      <c r="D35" s="4">
        <v>229</v>
      </c>
      <c r="E35" s="4">
        <v>209</v>
      </c>
      <c r="F35" s="4">
        <v>158</v>
      </c>
      <c r="G35" s="4">
        <v>217</v>
      </c>
      <c r="H35" s="4">
        <v>446</v>
      </c>
    </row>
    <row r="36" spans="1:8" x14ac:dyDescent="0.2">
      <c r="A36" s="54" t="s">
        <v>5</v>
      </c>
      <c r="B36" s="3" t="s">
        <v>14</v>
      </c>
      <c r="C36" s="4">
        <v>297</v>
      </c>
      <c r="D36" s="4">
        <v>346</v>
      </c>
      <c r="E36" s="4">
        <v>216</v>
      </c>
      <c r="F36" s="4">
        <v>237</v>
      </c>
      <c r="G36" s="4">
        <v>188</v>
      </c>
      <c r="H36" s="4">
        <v>218</v>
      </c>
    </row>
    <row r="37" spans="1:8" x14ac:dyDescent="0.2">
      <c r="A37" s="54" t="s">
        <v>5</v>
      </c>
      <c r="B37" s="3" t="s">
        <v>15</v>
      </c>
      <c r="C37" s="4">
        <v>70</v>
      </c>
      <c r="D37" s="4">
        <v>79</v>
      </c>
      <c r="E37" s="4">
        <v>57</v>
      </c>
      <c r="F37" s="4">
        <v>55</v>
      </c>
      <c r="G37" s="4">
        <v>51</v>
      </c>
      <c r="H37" s="4">
        <v>101</v>
      </c>
    </row>
    <row r="38" spans="1:8" x14ac:dyDescent="0.2">
      <c r="A38" s="54" t="s">
        <v>5</v>
      </c>
      <c r="B38" s="3" t="s">
        <v>16</v>
      </c>
      <c r="C38" s="4">
        <v>34</v>
      </c>
      <c r="D38" s="4">
        <v>25</v>
      </c>
      <c r="E38" s="4">
        <v>15</v>
      </c>
      <c r="F38" s="4">
        <v>21</v>
      </c>
      <c r="G38" s="4">
        <v>16</v>
      </c>
      <c r="H38" s="4">
        <v>25</v>
      </c>
    </row>
    <row r="39" spans="1:8" x14ac:dyDescent="0.2">
      <c r="A39" s="54"/>
      <c r="B39" s="13" t="s">
        <v>12</v>
      </c>
      <c r="C39" s="14">
        <f t="shared" ref="C39:F39" si="6">SUM(C34:C38)</f>
        <v>2234</v>
      </c>
      <c r="D39" s="14">
        <f t="shared" si="6"/>
        <v>2514</v>
      </c>
      <c r="E39" s="14">
        <f t="shared" si="6"/>
        <v>1542</v>
      </c>
      <c r="F39" s="14">
        <f t="shared" si="6"/>
        <v>1798</v>
      </c>
      <c r="G39" s="53">
        <f>SUM(G34:G38)</f>
        <v>1719</v>
      </c>
      <c r="H39" s="53">
        <f t="shared" ref="H39" si="7">SUM(H34:H38)</f>
        <v>2207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5">
        <f>D39/C39</f>
        <v>1.125335720680394</v>
      </c>
      <c r="D41" s="56"/>
      <c r="E41" s="55">
        <f>F39/E39</f>
        <v>1.1660181582360571</v>
      </c>
      <c r="F41" s="56"/>
      <c r="G41" s="55">
        <f>H39/G39</f>
        <v>1.2838859802210587</v>
      </c>
      <c r="H41" s="56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23</v>
      </c>
      <c r="B43" s="3" t="s">
        <v>11</v>
      </c>
      <c r="C43" s="4">
        <v>1082</v>
      </c>
      <c r="D43" s="4">
        <v>1259</v>
      </c>
      <c r="E43" s="4">
        <v>1036</v>
      </c>
      <c r="F43" s="4">
        <v>1095</v>
      </c>
      <c r="G43" s="4">
        <v>980</v>
      </c>
      <c r="H43" s="4">
        <v>1226</v>
      </c>
    </row>
    <row r="44" spans="1:8" x14ac:dyDescent="0.2">
      <c r="A44" s="54"/>
      <c r="B44" s="3" t="s">
        <v>13</v>
      </c>
      <c r="C44" s="4">
        <v>269</v>
      </c>
      <c r="D44" s="4">
        <v>333</v>
      </c>
      <c r="E44" s="4">
        <v>262</v>
      </c>
      <c r="F44" s="4">
        <v>422</v>
      </c>
      <c r="G44" s="4">
        <v>251</v>
      </c>
      <c r="H44" s="4">
        <v>443</v>
      </c>
    </row>
    <row r="45" spans="1:8" x14ac:dyDescent="0.2">
      <c r="A45" s="54"/>
      <c r="B45" s="3" t="s">
        <v>14</v>
      </c>
      <c r="C45" s="4">
        <v>313</v>
      </c>
      <c r="D45" s="4">
        <v>370</v>
      </c>
      <c r="E45" s="4">
        <v>240</v>
      </c>
      <c r="F45" s="4">
        <v>267</v>
      </c>
      <c r="G45" s="4">
        <v>213</v>
      </c>
      <c r="H45" s="4">
        <v>210</v>
      </c>
    </row>
    <row r="46" spans="1:8" x14ac:dyDescent="0.2">
      <c r="A46" s="54"/>
      <c r="B46" s="3" t="s">
        <v>15</v>
      </c>
      <c r="C46" s="4">
        <v>78</v>
      </c>
      <c r="D46" s="4">
        <v>97</v>
      </c>
      <c r="E46" s="4">
        <v>67</v>
      </c>
      <c r="F46" s="4">
        <v>86</v>
      </c>
      <c r="G46" s="4">
        <v>66</v>
      </c>
      <c r="H46" s="4">
        <v>88</v>
      </c>
    </row>
    <row r="47" spans="1:8" x14ac:dyDescent="0.2">
      <c r="A47" s="54"/>
      <c r="B47" s="3" t="s">
        <v>16</v>
      </c>
      <c r="C47" s="4">
        <v>26</v>
      </c>
      <c r="D47" s="4">
        <v>25</v>
      </c>
      <c r="E47" s="4">
        <v>12</v>
      </c>
      <c r="F47" s="4">
        <v>23</v>
      </c>
      <c r="G47" s="4">
        <v>14</v>
      </c>
      <c r="H47" s="4">
        <v>21</v>
      </c>
    </row>
    <row r="48" spans="1:8" x14ac:dyDescent="0.2">
      <c r="A48" s="54"/>
      <c r="B48" s="13" t="s">
        <v>12</v>
      </c>
      <c r="C48" s="14">
        <f t="shared" ref="C48:F48" si="8">SUM(C43:C47)</f>
        <v>1768</v>
      </c>
      <c r="D48" s="14">
        <f t="shared" si="8"/>
        <v>2084</v>
      </c>
      <c r="E48" s="14">
        <f t="shared" si="8"/>
        <v>1617</v>
      </c>
      <c r="F48" s="14">
        <f t="shared" si="8"/>
        <v>1893</v>
      </c>
      <c r="G48" s="53">
        <f>SUM(G43:G47)</f>
        <v>1524</v>
      </c>
      <c r="H48" s="53">
        <f t="shared" ref="H48" si="9">SUM(H43:H47)</f>
        <v>1988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5">
        <f>D48/C48</f>
        <v>1.1787330316742082</v>
      </c>
      <c r="D50" s="56"/>
      <c r="E50" s="55">
        <f>F48/E48</f>
        <v>1.1706864564007422</v>
      </c>
      <c r="F50" s="56"/>
      <c r="G50" s="55">
        <f>H48/G48</f>
        <v>1.3044619422572179</v>
      </c>
      <c r="H50" s="56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24</v>
      </c>
      <c r="B52" s="3" t="s">
        <v>11</v>
      </c>
      <c r="C52" s="4">
        <v>317</v>
      </c>
      <c r="D52" s="4">
        <v>350</v>
      </c>
      <c r="E52" s="4">
        <v>301</v>
      </c>
      <c r="F52" s="4">
        <v>297</v>
      </c>
      <c r="G52" s="4">
        <v>371</v>
      </c>
      <c r="H52" s="4">
        <v>390</v>
      </c>
    </row>
    <row r="53" spans="1:8" x14ac:dyDescent="0.2">
      <c r="A53" s="54"/>
      <c r="B53" s="3" t="s">
        <v>13</v>
      </c>
      <c r="C53" s="4">
        <v>116</v>
      </c>
      <c r="D53" s="4">
        <v>102</v>
      </c>
      <c r="E53" s="4">
        <v>121</v>
      </c>
      <c r="F53" s="4">
        <v>94</v>
      </c>
      <c r="G53" s="4">
        <v>113</v>
      </c>
      <c r="H53" s="4">
        <v>135</v>
      </c>
    </row>
    <row r="54" spans="1:8" x14ac:dyDescent="0.2">
      <c r="A54" s="54"/>
      <c r="B54" s="3" t="s">
        <v>14</v>
      </c>
      <c r="C54" s="4">
        <v>81</v>
      </c>
      <c r="D54" s="4">
        <v>103</v>
      </c>
      <c r="E54" s="4">
        <v>90</v>
      </c>
      <c r="F54" s="4">
        <v>78</v>
      </c>
      <c r="G54" s="4">
        <v>72</v>
      </c>
      <c r="H54" s="4">
        <v>77</v>
      </c>
    </row>
    <row r="55" spans="1:8" x14ac:dyDescent="0.2">
      <c r="A55" s="54"/>
      <c r="B55" s="3" t="s">
        <v>15</v>
      </c>
      <c r="C55" s="4">
        <v>17</v>
      </c>
      <c r="D55" s="4">
        <v>12</v>
      </c>
      <c r="E55" s="4">
        <v>29</v>
      </c>
      <c r="F55" s="4">
        <v>17</v>
      </c>
      <c r="G55" s="4">
        <v>28</v>
      </c>
      <c r="H55" s="4">
        <v>36</v>
      </c>
    </row>
    <row r="56" spans="1:8" x14ac:dyDescent="0.2">
      <c r="A56" s="54"/>
      <c r="B56" s="3" t="s">
        <v>16</v>
      </c>
      <c r="C56" s="4">
        <v>11</v>
      </c>
      <c r="D56" s="4">
        <v>11</v>
      </c>
      <c r="E56" s="4">
        <v>8</v>
      </c>
      <c r="F56" s="4">
        <v>9</v>
      </c>
      <c r="G56" s="4">
        <v>6</v>
      </c>
      <c r="H56" s="4">
        <v>6</v>
      </c>
    </row>
    <row r="57" spans="1:8" x14ac:dyDescent="0.2">
      <c r="A57" s="54"/>
      <c r="B57" s="13" t="s">
        <v>12</v>
      </c>
      <c r="C57" s="14">
        <f t="shared" ref="C57:F57" si="10">SUM(C52:C56)</f>
        <v>542</v>
      </c>
      <c r="D57" s="14">
        <f t="shared" si="10"/>
        <v>578</v>
      </c>
      <c r="E57" s="14">
        <f t="shared" si="10"/>
        <v>549</v>
      </c>
      <c r="F57" s="14">
        <f t="shared" si="10"/>
        <v>495</v>
      </c>
      <c r="G57" s="53">
        <f>SUM(G52:G56)</f>
        <v>590</v>
      </c>
      <c r="H57" s="53">
        <f>SUM(H52:H56)</f>
        <v>644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5">
        <f>D57/C57</f>
        <v>1.0664206642066421</v>
      </c>
      <c r="D59" s="56"/>
      <c r="E59" s="55">
        <f>F57/E57</f>
        <v>0.90163934426229508</v>
      </c>
      <c r="F59" s="56"/>
      <c r="G59" s="55">
        <f>H57/G57</f>
        <v>1.0915254237288134</v>
      </c>
      <c r="H59" s="56"/>
    </row>
    <row r="61" spans="1:8" ht="24.75" customHeight="1" x14ac:dyDescent="0.2">
      <c r="A61" s="33" t="s">
        <v>47</v>
      </c>
    </row>
    <row r="62" spans="1:8" x14ac:dyDescent="0.2">
      <c r="A62" s="52" t="s">
        <v>6</v>
      </c>
    </row>
  </sheetData>
  <mergeCells count="24">
    <mergeCell ref="G59:H59"/>
    <mergeCell ref="E14:F14"/>
    <mergeCell ref="E23:F23"/>
    <mergeCell ref="E32:F32"/>
    <mergeCell ref="E41:F41"/>
    <mergeCell ref="E50:F50"/>
    <mergeCell ref="G14:H14"/>
    <mergeCell ref="G23:H23"/>
    <mergeCell ref="G32:H32"/>
    <mergeCell ref="G41:H41"/>
    <mergeCell ref="G50:H50"/>
    <mergeCell ref="C14:D14"/>
    <mergeCell ref="C23:D23"/>
    <mergeCell ref="C32:D32"/>
    <mergeCell ref="C41:D41"/>
    <mergeCell ref="E59:F59"/>
    <mergeCell ref="C50:D50"/>
    <mergeCell ref="C59:D59"/>
    <mergeCell ref="A52:A57"/>
    <mergeCell ref="A7:A12"/>
    <mergeCell ref="A16:A21"/>
    <mergeCell ref="A25:A30"/>
    <mergeCell ref="A34:A39"/>
    <mergeCell ref="A43:A48"/>
  </mergeCells>
  <conditionalFormatting sqref="C14:F14">
    <cfRule type="cellIs" dxfId="35" priority="63" operator="greaterThan">
      <formula>1</formula>
    </cfRule>
    <cfRule type="cellIs" dxfId="34" priority="64" operator="lessThan">
      <formula>1</formula>
    </cfRule>
  </conditionalFormatting>
  <conditionalFormatting sqref="C23:F23">
    <cfRule type="cellIs" dxfId="33" priority="57" operator="greaterThan">
      <formula>1</formula>
    </cfRule>
    <cfRule type="cellIs" dxfId="32" priority="58" operator="lessThan">
      <formula>1</formula>
    </cfRule>
  </conditionalFormatting>
  <conditionalFormatting sqref="C32:F32">
    <cfRule type="cellIs" dxfId="31" priority="51" operator="greaterThan">
      <formula>1</formula>
    </cfRule>
    <cfRule type="cellIs" dxfId="30" priority="52" operator="lessThan">
      <formula>1</formula>
    </cfRule>
  </conditionalFormatting>
  <conditionalFormatting sqref="C41:F41">
    <cfRule type="cellIs" dxfId="29" priority="45" operator="greaterThan">
      <formula>1</formula>
    </cfRule>
    <cfRule type="cellIs" dxfId="28" priority="46" operator="lessThan">
      <formula>1</formula>
    </cfRule>
  </conditionalFormatting>
  <conditionalFormatting sqref="C50:F50">
    <cfRule type="cellIs" dxfId="27" priority="39" operator="greaterThan">
      <formula>1</formula>
    </cfRule>
    <cfRule type="cellIs" dxfId="26" priority="40" operator="lessThan">
      <formula>1</formula>
    </cfRule>
  </conditionalFormatting>
  <conditionalFormatting sqref="C59:F59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L14" sqref="L14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45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6" t="s">
        <v>40</v>
      </c>
      <c r="D6" s="26" t="s">
        <v>46</v>
      </c>
      <c r="E6" s="24"/>
      <c r="F6" s="7" t="s">
        <v>26</v>
      </c>
    </row>
    <row r="7" spans="1:6" s="18" customFormat="1" ht="27" customHeight="1" x14ac:dyDescent="0.25">
      <c r="A7" s="27" t="s">
        <v>19</v>
      </c>
      <c r="B7" s="19" t="s">
        <v>12</v>
      </c>
      <c r="C7" s="47">
        <v>4859</v>
      </c>
      <c r="D7" s="20">
        <v>4605</v>
      </c>
      <c r="E7" s="25"/>
      <c r="F7" s="21">
        <f>(D7-C7)/C7</f>
        <v>-5.2274130479522535E-2</v>
      </c>
    </row>
    <row r="8" spans="1:6" ht="14.45" customHeight="1" x14ac:dyDescent="0.2">
      <c r="A8" s="28"/>
      <c r="B8" s="11"/>
      <c r="C8" s="48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7">
        <v>2064</v>
      </c>
      <c r="D9" s="20">
        <v>1771</v>
      </c>
      <c r="E9" s="25"/>
      <c r="F9" s="21">
        <f>(D9-C9)/C9</f>
        <v>-0.14195736434108527</v>
      </c>
    </row>
    <row r="10" spans="1:6" ht="12.75" customHeight="1" x14ac:dyDescent="0.2">
      <c r="C10" s="49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7">
        <v>2692</v>
      </c>
      <c r="D11" s="20">
        <v>2523</v>
      </c>
      <c r="E11" s="25"/>
      <c r="F11" s="21">
        <f>(D11-C11)/C11</f>
        <v>-6.2778603268945021E-2</v>
      </c>
    </row>
    <row r="12" spans="1:6" x14ac:dyDescent="0.2">
      <c r="C12" s="49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7">
        <v>3372</v>
      </c>
      <c r="D13" s="20">
        <v>3044</v>
      </c>
      <c r="E13" s="25"/>
      <c r="F13" s="21">
        <f>(D13-C13)/C13</f>
        <v>-9.7271648873072367E-2</v>
      </c>
    </row>
    <row r="14" spans="1:6" x14ac:dyDescent="0.2">
      <c r="C14" s="49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47">
        <v>2414</v>
      </c>
      <c r="D15" s="20">
        <v>1659</v>
      </c>
      <c r="E15" s="25"/>
      <c r="F15" s="21">
        <f>(D15-C15)/C15</f>
        <v>-0.31275890637945319</v>
      </c>
    </row>
    <row r="16" spans="1:6" x14ac:dyDescent="0.2">
      <c r="C16" s="49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7">
        <v>1033</v>
      </c>
      <c r="D17" s="20">
        <v>1091</v>
      </c>
      <c r="E17" s="25"/>
      <c r="F17" s="21">
        <f>(D17-C17)/C17</f>
        <v>5.6147144240077447E-2</v>
      </c>
    </row>
    <row r="19" spans="1:6" x14ac:dyDescent="0.2">
      <c r="A19" s="33" t="s">
        <v>47</v>
      </c>
    </row>
    <row r="20" spans="1:6" x14ac:dyDescent="0.2">
      <c r="A20" s="52" t="s">
        <v>6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>
      <selection activeCell="A55" sqref="A55"/>
    </sheetView>
  </sheetViews>
  <sheetFormatPr defaultColWidth="9.140625" defaultRowHeight="12.75" x14ac:dyDescent="0.2"/>
  <cols>
    <col min="1" max="1" width="15.28515625" style="44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45</v>
      </c>
      <c r="B4" s="36"/>
    </row>
    <row r="6" spans="1:15" x14ac:dyDescent="0.2">
      <c r="A6" s="50" t="s">
        <v>1</v>
      </c>
      <c r="B6" s="50" t="s">
        <v>2</v>
      </c>
      <c r="C6" s="51" t="s">
        <v>41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  <c r="O6" s="51" t="s">
        <v>0</v>
      </c>
    </row>
    <row r="7" spans="1:15" ht="12.75" customHeight="1" x14ac:dyDescent="0.2">
      <c r="A7" s="57" t="s">
        <v>27</v>
      </c>
      <c r="B7" s="37" t="s">
        <v>11</v>
      </c>
      <c r="C7" s="38"/>
      <c r="D7" s="38">
        <v>1</v>
      </c>
      <c r="E7" s="38">
        <v>1</v>
      </c>
      <c r="F7" s="38"/>
      <c r="G7" s="38">
        <v>2</v>
      </c>
      <c r="H7" s="38">
        <v>2</v>
      </c>
      <c r="I7" s="38">
        <v>2</v>
      </c>
      <c r="J7" s="38">
        <v>3</v>
      </c>
      <c r="K7" s="38">
        <v>8</v>
      </c>
      <c r="L7" s="38">
        <v>20</v>
      </c>
      <c r="M7" s="38">
        <v>71</v>
      </c>
      <c r="N7" s="38">
        <v>409</v>
      </c>
      <c r="O7" s="38">
        <v>519</v>
      </c>
    </row>
    <row r="8" spans="1:15" x14ac:dyDescent="0.2">
      <c r="A8" s="58"/>
      <c r="B8" s="37" t="s">
        <v>13</v>
      </c>
      <c r="C8" s="38">
        <v>146</v>
      </c>
      <c r="D8" s="38">
        <v>76</v>
      </c>
      <c r="E8" s="38">
        <v>160</v>
      </c>
      <c r="F8" s="38">
        <v>228</v>
      </c>
      <c r="G8" s="38">
        <v>236</v>
      </c>
      <c r="H8" s="38">
        <v>296</v>
      </c>
      <c r="I8" s="38">
        <v>259</v>
      </c>
      <c r="J8" s="38">
        <v>280</v>
      </c>
      <c r="K8" s="38">
        <v>288</v>
      </c>
      <c r="L8" s="38">
        <v>314</v>
      </c>
      <c r="M8" s="38">
        <v>303</v>
      </c>
      <c r="N8" s="38">
        <v>294</v>
      </c>
      <c r="O8" s="38">
        <v>2880</v>
      </c>
    </row>
    <row r="9" spans="1:15" x14ac:dyDescent="0.2">
      <c r="A9" s="58"/>
      <c r="B9" s="37" t="s">
        <v>14</v>
      </c>
      <c r="C9" s="38"/>
      <c r="D9" s="38"/>
      <c r="E9" s="38"/>
      <c r="F9" s="38"/>
      <c r="G9" s="38"/>
      <c r="H9" s="38"/>
      <c r="I9" s="38"/>
      <c r="J9" s="38"/>
      <c r="K9" s="38"/>
      <c r="L9" s="38">
        <v>2</v>
      </c>
      <c r="M9" s="38">
        <v>5</v>
      </c>
      <c r="N9" s="38">
        <v>89</v>
      </c>
      <c r="O9" s="38">
        <v>96</v>
      </c>
    </row>
    <row r="10" spans="1:15" x14ac:dyDescent="0.2">
      <c r="A10" s="58"/>
      <c r="B10" s="37" t="s">
        <v>28</v>
      </c>
      <c r="C10" s="38">
        <v>126</v>
      </c>
      <c r="D10" s="38">
        <v>27</v>
      </c>
      <c r="E10" s="38">
        <v>50</v>
      </c>
      <c r="F10" s="38">
        <v>72</v>
      </c>
      <c r="G10" s="38">
        <v>51</v>
      </c>
      <c r="H10" s="38">
        <v>61</v>
      </c>
      <c r="I10" s="38">
        <v>114</v>
      </c>
      <c r="J10" s="38">
        <v>123</v>
      </c>
      <c r="K10" s="38">
        <v>109</v>
      </c>
      <c r="L10" s="38">
        <v>131</v>
      </c>
      <c r="M10" s="38">
        <v>114</v>
      </c>
      <c r="N10" s="38">
        <v>97</v>
      </c>
      <c r="O10" s="38">
        <v>1075</v>
      </c>
    </row>
    <row r="11" spans="1:15" x14ac:dyDescent="0.2">
      <c r="A11" s="58"/>
      <c r="B11" s="37" t="s">
        <v>16</v>
      </c>
      <c r="C11" s="38">
        <v>1</v>
      </c>
      <c r="D11" s="39">
        <v>5</v>
      </c>
      <c r="E11" s="39">
        <v>1</v>
      </c>
      <c r="F11" s="38"/>
      <c r="G11" s="38"/>
      <c r="H11" s="38">
        <v>2</v>
      </c>
      <c r="I11" s="38"/>
      <c r="J11" s="38">
        <v>2</v>
      </c>
      <c r="K11" s="38">
        <v>1</v>
      </c>
      <c r="L11" s="38">
        <v>11</v>
      </c>
      <c r="M11" s="38">
        <v>1</v>
      </c>
      <c r="N11" s="38">
        <v>11</v>
      </c>
      <c r="O11" s="38">
        <v>35</v>
      </c>
    </row>
    <row r="12" spans="1:15" x14ac:dyDescent="0.2">
      <c r="A12" s="58"/>
      <c r="B12" s="40" t="s">
        <v>29</v>
      </c>
      <c r="C12" s="41">
        <v>273</v>
      </c>
      <c r="D12" s="41">
        <v>109</v>
      </c>
      <c r="E12" s="41">
        <v>212</v>
      </c>
      <c r="F12" s="41">
        <v>300</v>
      </c>
      <c r="G12" s="41">
        <v>289</v>
      </c>
      <c r="H12" s="41">
        <v>361</v>
      </c>
      <c r="I12" s="41">
        <v>375</v>
      </c>
      <c r="J12" s="41">
        <v>408</v>
      </c>
      <c r="K12" s="41">
        <v>406</v>
      </c>
      <c r="L12" s="41">
        <v>478</v>
      </c>
      <c r="M12" s="41">
        <v>494</v>
      </c>
      <c r="N12" s="41">
        <v>900</v>
      </c>
      <c r="O12" s="41">
        <v>4605</v>
      </c>
    </row>
    <row r="13" spans="1:15" x14ac:dyDescent="0.2">
      <c r="A13" s="59"/>
      <c r="B13" s="42" t="s">
        <v>30</v>
      </c>
      <c r="C13" s="43">
        <v>5.9283387622149797E-2</v>
      </c>
      <c r="D13" s="43">
        <v>2.36699239956569E-2</v>
      </c>
      <c r="E13" s="43">
        <v>4.6036916395222602E-2</v>
      </c>
      <c r="F13" s="43">
        <v>6.5146579804560303E-2</v>
      </c>
      <c r="G13" s="43">
        <v>6.2757871878393101E-2</v>
      </c>
      <c r="H13" s="43">
        <v>7.8393051031487498E-2</v>
      </c>
      <c r="I13" s="43">
        <v>8.1433224755700306E-2</v>
      </c>
      <c r="J13" s="43">
        <v>8.8599348534201997E-2</v>
      </c>
      <c r="K13" s="43">
        <v>8.8165038002171597E-2</v>
      </c>
      <c r="L13" s="43">
        <v>0.10380021715526599</v>
      </c>
      <c r="M13" s="43">
        <v>0.10727470141150899</v>
      </c>
      <c r="N13" s="43">
        <v>0.19543973941368101</v>
      </c>
      <c r="O13" s="43">
        <v>1</v>
      </c>
    </row>
    <row r="14" spans="1:15" x14ac:dyDescent="0.2">
      <c r="C14" s="45"/>
      <c r="D14" s="45"/>
      <c r="E14" s="45"/>
      <c r="F14" s="45"/>
      <c r="G14" s="45"/>
    </row>
    <row r="15" spans="1:15" ht="12.75" customHeight="1" x14ac:dyDescent="0.2">
      <c r="A15" s="57" t="s">
        <v>31</v>
      </c>
      <c r="B15" s="37" t="s">
        <v>11</v>
      </c>
      <c r="C15" s="38">
        <v>1</v>
      </c>
      <c r="D15" s="38"/>
      <c r="E15" s="38">
        <v>2</v>
      </c>
      <c r="F15" s="38"/>
      <c r="G15" s="38"/>
      <c r="H15" s="38">
        <v>1</v>
      </c>
      <c r="I15" s="38">
        <v>3</v>
      </c>
      <c r="J15" s="38">
        <v>4</v>
      </c>
      <c r="K15" s="38">
        <v>3</v>
      </c>
      <c r="L15" s="38">
        <v>24</v>
      </c>
      <c r="M15" s="38">
        <v>29</v>
      </c>
      <c r="N15" s="38">
        <v>277</v>
      </c>
      <c r="O15" s="38">
        <v>344</v>
      </c>
    </row>
    <row r="16" spans="1:15" x14ac:dyDescent="0.2">
      <c r="A16" s="58"/>
      <c r="B16" s="37" t="s">
        <v>13</v>
      </c>
      <c r="C16" s="38">
        <v>38</v>
      </c>
      <c r="D16" s="38">
        <v>9</v>
      </c>
      <c r="E16" s="38">
        <v>11</v>
      </c>
      <c r="F16" s="38">
        <v>38</v>
      </c>
      <c r="G16" s="38">
        <v>44</v>
      </c>
      <c r="H16" s="38">
        <v>43</v>
      </c>
      <c r="I16" s="38">
        <v>57</v>
      </c>
      <c r="J16" s="38">
        <v>101</v>
      </c>
      <c r="K16" s="38">
        <v>102</v>
      </c>
      <c r="L16" s="38">
        <v>113</v>
      </c>
      <c r="M16" s="38">
        <v>106</v>
      </c>
      <c r="N16" s="38">
        <v>131</v>
      </c>
      <c r="O16" s="38">
        <v>793</v>
      </c>
    </row>
    <row r="17" spans="1:15" x14ac:dyDescent="0.2">
      <c r="A17" s="58"/>
      <c r="B17" s="37" t="s">
        <v>14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v>2</v>
      </c>
      <c r="M17" s="38">
        <v>8</v>
      </c>
      <c r="N17" s="38">
        <v>60</v>
      </c>
      <c r="O17" s="38">
        <v>70</v>
      </c>
    </row>
    <row r="18" spans="1:15" x14ac:dyDescent="0.2">
      <c r="A18" s="58"/>
      <c r="B18" s="37" t="s">
        <v>28</v>
      </c>
      <c r="C18" s="38">
        <v>123</v>
      </c>
      <c r="D18" s="38">
        <v>6</v>
      </c>
      <c r="E18" s="38">
        <v>23</v>
      </c>
      <c r="F18" s="38">
        <v>24</v>
      </c>
      <c r="G18" s="38">
        <v>28</v>
      </c>
      <c r="H18" s="38">
        <v>28</v>
      </c>
      <c r="I18" s="38">
        <v>51</v>
      </c>
      <c r="J18" s="38">
        <v>75</v>
      </c>
      <c r="K18" s="38">
        <v>48</v>
      </c>
      <c r="L18" s="38">
        <v>57</v>
      </c>
      <c r="M18" s="38">
        <v>37</v>
      </c>
      <c r="N18" s="38">
        <v>48</v>
      </c>
      <c r="O18" s="38">
        <v>548</v>
      </c>
    </row>
    <row r="19" spans="1:15" x14ac:dyDescent="0.2">
      <c r="A19" s="58"/>
      <c r="B19" s="37" t="s">
        <v>16</v>
      </c>
      <c r="C19" s="38"/>
      <c r="D19" s="39"/>
      <c r="E19" s="39"/>
      <c r="F19" s="38"/>
      <c r="G19" s="38"/>
      <c r="H19" s="38"/>
      <c r="I19" s="38">
        <v>1</v>
      </c>
      <c r="J19" s="38">
        <v>2</v>
      </c>
      <c r="K19" s="38">
        <v>1</v>
      </c>
      <c r="L19" s="38">
        <v>1</v>
      </c>
      <c r="M19" s="38">
        <v>2</v>
      </c>
      <c r="N19" s="38">
        <v>9</v>
      </c>
      <c r="O19" s="38">
        <v>16</v>
      </c>
    </row>
    <row r="20" spans="1:15" x14ac:dyDescent="0.2">
      <c r="A20" s="58"/>
      <c r="B20" s="40" t="s">
        <v>29</v>
      </c>
      <c r="C20" s="41">
        <v>162</v>
      </c>
      <c r="D20" s="41">
        <v>15</v>
      </c>
      <c r="E20" s="41">
        <v>36</v>
      </c>
      <c r="F20" s="41">
        <v>62</v>
      </c>
      <c r="G20" s="41">
        <v>72</v>
      </c>
      <c r="H20" s="41">
        <v>72</v>
      </c>
      <c r="I20" s="41">
        <v>112</v>
      </c>
      <c r="J20" s="41">
        <v>182</v>
      </c>
      <c r="K20" s="41">
        <v>154</v>
      </c>
      <c r="L20" s="41">
        <v>197</v>
      </c>
      <c r="M20" s="41">
        <v>182</v>
      </c>
      <c r="N20" s="41">
        <v>525</v>
      </c>
      <c r="O20" s="41">
        <v>1771</v>
      </c>
    </row>
    <row r="21" spans="1:15" x14ac:dyDescent="0.2">
      <c r="A21" s="59"/>
      <c r="B21" s="42" t="s">
        <v>30</v>
      </c>
      <c r="C21" s="43">
        <v>9.1473743647656702E-2</v>
      </c>
      <c r="D21" s="43">
        <v>8.4697910784867301E-3</v>
      </c>
      <c r="E21" s="43">
        <v>2.0327498588368201E-2</v>
      </c>
      <c r="F21" s="43">
        <v>3.5008469791078502E-2</v>
      </c>
      <c r="G21" s="43">
        <v>4.0654997176736297E-2</v>
      </c>
      <c r="H21" s="43">
        <v>4.0654997176736297E-2</v>
      </c>
      <c r="I21" s="43">
        <v>6.3241106719367599E-2</v>
      </c>
      <c r="J21" s="43">
        <v>0.102766798418972</v>
      </c>
      <c r="K21" s="43">
        <v>8.6956521739130405E-2</v>
      </c>
      <c r="L21" s="43">
        <v>0.111236589497459</v>
      </c>
      <c r="M21" s="43">
        <v>0.102766798418972</v>
      </c>
      <c r="N21" s="43">
        <v>0.29644268774703603</v>
      </c>
      <c r="O21" s="43">
        <v>1</v>
      </c>
    </row>
    <row r="22" spans="1:15" x14ac:dyDescent="0.2">
      <c r="C22" s="45"/>
      <c r="D22" s="45"/>
      <c r="E22" s="45"/>
      <c r="F22" s="45"/>
      <c r="G22" s="45"/>
    </row>
    <row r="23" spans="1:15" ht="12.75" customHeight="1" x14ac:dyDescent="0.2">
      <c r="A23" s="57" t="s">
        <v>32</v>
      </c>
      <c r="B23" s="37" t="s">
        <v>11</v>
      </c>
      <c r="C23" s="38"/>
      <c r="D23" s="38"/>
      <c r="E23" s="38">
        <v>2</v>
      </c>
      <c r="F23" s="38">
        <v>1</v>
      </c>
      <c r="G23" s="38">
        <v>1</v>
      </c>
      <c r="H23" s="38">
        <v>2</v>
      </c>
      <c r="I23" s="38">
        <v>5</v>
      </c>
      <c r="J23" s="38">
        <v>1</v>
      </c>
      <c r="K23" s="38">
        <v>1</v>
      </c>
      <c r="L23" s="38">
        <v>2</v>
      </c>
      <c r="M23" s="38">
        <v>16</v>
      </c>
      <c r="N23" s="38">
        <v>151</v>
      </c>
      <c r="O23" s="38">
        <v>182</v>
      </c>
    </row>
    <row r="24" spans="1:15" x14ac:dyDescent="0.2">
      <c r="A24" s="58"/>
      <c r="B24" s="37" t="s">
        <v>13</v>
      </c>
      <c r="C24" s="38">
        <v>284</v>
      </c>
      <c r="D24" s="38">
        <v>33</v>
      </c>
      <c r="E24" s="38">
        <v>52</v>
      </c>
      <c r="F24" s="38">
        <v>130</v>
      </c>
      <c r="G24" s="38">
        <v>157</v>
      </c>
      <c r="H24" s="38">
        <v>138</v>
      </c>
      <c r="I24" s="38">
        <v>151</v>
      </c>
      <c r="J24" s="38">
        <v>154</v>
      </c>
      <c r="K24" s="38">
        <v>166</v>
      </c>
      <c r="L24" s="38">
        <v>162</v>
      </c>
      <c r="M24" s="38">
        <v>198</v>
      </c>
      <c r="N24" s="38">
        <v>174</v>
      </c>
      <c r="O24" s="38">
        <v>1799</v>
      </c>
    </row>
    <row r="25" spans="1:15" x14ac:dyDescent="0.2">
      <c r="A25" s="58"/>
      <c r="B25" s="37" t="s">
        <v>14</v>
      </c>
      <c r="C25" s="38">
        <v>1</v>
      </c>
      <c r="D25" s="38"/>
      <c r="E25" s="38"/>
      <c r="F25" s="38"/>
      <c r="G25" s="38"/>
      <c r="H25" s="38"/>
      <c r="I25" s="38"/>
      <c r="J25" s="38"/>
      <c r="K25" s="38"/>
      <c r="L25" s="38"/>
      <c r="M25" s="38">
        <v>3</v>
      </c>
      <c r="N25" s="38">
        <v>44</v>
      </c>
      <c r="O25" s="38">
        <v>48</v>
      </c>
    </row>
    <row r="26" spans="1:15" x14ac:dyDescent="0.2">
      <c r="A26" s="58"/>
      <c r="B26" s="37" t="s">
        <v>28</v>
      </c>
      <c r="C26" s="38">
        <v>98</v>
      </c>
      <c r="D26" s="38">
        <v>9</v>
      </c>
      <c r="E26" s="38">
        <v>25</v>
      </c>
      <c r="F26" s="38">
        <v>30</v>
      </c>
      <c r="G26" s="38">
        <v>34</v>
      </c>
      <c r="H26" s="38">
        <v>44</v>
      </c>
      <c r="I26" s="38">
        <v>41</v>
      </c>
      <c r="J26" s="38">
        <v>47</v>
      </c>
      <c r="K26" s="38">
        <v>40</v>
      </c>
      <c r="L26" s="38">
        <v>40</v>
      </c>
      <c r="M26" s="38">
        <v>40</v>
      </c>
      <c r="N26" s="38">
        <v>26</v>
      </c>
      <c r="O26" s="38">
        <v>474</v>
      </c>
    </row>
    <row r="27" spans="1:15" x14ac:dyDescent="0.2">
      <c r="A27" s="58"/>
      <c r="B27" s="37" t="s">
        <v>16</v>
      </c>
      <c r="C27" s="38">
        <v>1</v>
      </c>
      <c r="D27" s="39">
        <v>1</v>
      </c>
      <c r="E27" s="39"/>
      <c r="F27" s="38"/>
      <c r="G27" s="38"/>
      <c r="H27" s="38"/>
      <c r="I27" s="38"/>
      <c r="J27" s="38"/>
      <c r="K27" s="38"/>
      <c r="L27" s="38"/>
      <c r="M27" s="38">
        <v>3</v>
      </c>
      <c r="N27" s="38">
        <v>15</v>
      </c>
      <c r="O27" s="38">
        <v>20</v>
      </c>
    </row>
    <row r="28" spans="1:15" x14ac:dyDescent="0.2">
      <c r="A28" s="58"/>
      <c r="B28" s="40" t="s">
        <v>29</v>
      </c>
      <c r="C28" s="41">
        <v>384</v>
      </c>
      <c r="D28" s="41">
        <v>43</v>
      </c>
      <c r="E28" s="41">
        <v>79</v>
      </c>
      <c r="F28" s="41">
        <v>161</v>
      </c>
      <c r="G28" s="41">
        <v>192</v>
      </c>
      <c r="H28" s="41">
        <v>184</v>
      </c>
      <c r="I28" s="41">
        <v>197</v>
      </c>
      <c r="J28" s="41">
        <v>202</v>
      </c>
      <c r="K28" s="41">
        <v>207</v>
      </c>
      <c r="L28" s="41">
        <v>204</v>
      </c>
      <c r="M28" s="41">
        <v>260</v>
      </c>
      <c r="N28" s="41">
        <v>410</v>
      </c>
      <c r="O28" s="41">
        <v>2523</v>
      </c>
    </row>
    <row r="29" spans="1:15" x14ac:dyDescent="0.2">
      <c r="A29" s="59"/>
      <c r="B29" s="42" t="s">
        <v>30</v>
      </c>
      <c r="C29" s="43">
        <v>0.15219976218787201</v>
      </c>
      <c r="D29" s="43">
        <v>1.7043202536662701E-2</v>
      </c>
      <c r="E29" s="43">
        <v>3.1311930241775698E-2</v>
      </c>
      <c r="F29" s="43">
        <v>6.3812921125644101E-2</v>
      </c>
      <c r="G29" s="43">
        <v>7.6099881093935798E-2</v>
      </c>
      <c r="H29" s="43">
        <v>7.29290527150218E-2</v>
      </c>
      <c r="I29" s="43">
        <v>7.8081648830756994E-2</v>
      </c>
      <c r="J29" s="43">
        <v>8.0063416567578302E-2</v>
      </c>
      <c r="K29" s="43">
        <v>8.2045184304399499E-2</v>
      </c>
      <c r="L29" s="43">
        <v>8.0856123662306795E-2</v>
      </c>
      <c r="M29" s="43">
        <v>0.103051922314705</v>
      </c>
      <c r="N29" s="43">
        <v>0.16250495441934201</v>
      </c>
      <c r="O29" s="43">
        <v>1</v>
      </c>
    </row>
    <row r="30" spans="1:15" x14ac:dyDescent="0.2">
      <c r="C30" s="45"/>
      <c r="D30" s="45"/>
      <c r="E30" s="45"/>
      <c r="F30" s="45"/>
      <c r="G30" s="45"/>
    </row>
    <row r="31" spans="1:15" ht="12.75" customHeight="1" x14ac:dyDescent="0.2">
      <c r="A31" s="57" t="s">
        <v>33</v>
      </c>
      <c r="B31" s="37" t="s">
        <v>11</v>
      </c>
      <c r="C31" s="38"/>
      <c r="D31" s="38">
        <v>2</v>
      </c>
      <c r="E31" s="38"/>
      <c r="F31" s="38">
        <v>2</v>
      </c>
      <c r="G31" s="38">
        <v>3</v>
      </c>
      <c r="H31" s="38">
        <v>1</v>
      </c>
      <c r="I31" s="38">
        <v>7</v>
      </c>
      <c r="J31" s="38">
        <v>4</v>
      </c>
      <c r="K31" s="38">
        <v>13</v>
      </c>
      <c r="L31" s="38">
        <v>33</v>
      </c>
      <c r="M31" s="38">
        <v>51</v>
      </c>
      <c r="N31" s="38">
        <v>253</v>
      </c>
      <c r="O31" s="38">
        <v>369</v>
      </c>
    </row>
    <row r="32" spans="1:15" x14ac:dyDescent="0.2">
      <c r="A32" s="58"/>
      <c r="B32" s="37" t="s">
        <v>13</v>
      </c>
      <c r="C32" s="38">
        <v>158</v>
      </c>
      <c r="D32" s="38">
        <v>55</v>
      </c>
      <c r="E32" s="38">
        <v>81</v>
      </c>
      <c r="F32" s="38">
        <v>140</v>
      </c>
      <c r="G32" s="38">
        <v>173</v>
      </c>
      <c r="H32" s="38">
        <v>193</v>
      </c>
      <c r="I32" s="38">
        <v>214</v>
      </c>
      <c r="J32" s="38">
        <v>191</v>
      </c>
      <c r="K32" s="38">
        <v>193</v>
      </c>
      <c r="L32" s="38">
        <v>218</v>
      </c>
      <c r="M32" s="38">
        <v>150</v>
      </c>
      <c r="N32" s="38">
        <v>192</v>
      </c>
      <c r="O32" s="38">
        <v>1958</v>
      </c>
    </row>
    <row r="33" spans="1:15" x14ac:dyDescent="0.2">
      <c r="A33" s="58"/>
      <c r="B33" s="37" t="s">
        <v>14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>
        <v>1</v>
      </c>
      <c r="N33" s="38">
        <v>43</v>
      </c>
      <c r="O33" s="38">
        <v>44</v>
      </c>
    </row>
    <row r="34" spans="1:15" x14ac:dyDescent="0.2">
      <c r="A34" s="58"/>
      <c r="B34" s="37" t="s">
        <v>28</v>
      </c>
      <c r="C34" s="38">
        <v>103</v>
      </c>
      <c r="D34" s="38">
        <v>19</v>
      </c>
      <c r="E34" s="38">
        <v>31</v>
      </c>
      <c r="F34" s="38">
        <v>24</v>
      </c>
      <c r="G34" s="38">
        <v>46</v>
      </c>
      <c r="H34" s="38">
        <v>42</v>
      </c>
      <c r="I34" s="38">
        <v>57</v>
      </c>
      <c r="J34" s="38">
        <v>63</v>
      </c>
      <c r="K34" s="38">
        <v>88</v>
      </c>
      <c r="L34" s="38">
        <v>58</v>
      </c>
      <c r="M34" s="38">
        <v>53</v>
      </c>
      <c r="N34" s="38">
        <v>51</v>
      </c>
      <c r="O34" s="38">
        <v>635</v>
      </c>
    </row>
    <row r="35" spans="1:15" x14ac:dyDescent="0.2">
      <c r="A35" s="58"/>
      <c r="B35" s="37" t="s">
        <v>16</v>
      </c>
      <c r="C35" s="38">
        <v>18</v>
      </c>
      <c r="D35" s="39"/>
      <c r="E35" s="39">
        <v>2</v>
      </c>
      <c r="F35" s="38"/>
      <c r="G35" s="38"/>
      <c r="H35" s="38">
        <v>2</v>
      </c>
      <c r="I35" s="38"/>
      <c r="J35" s="38">
        <v>1</v>
      </c>
      <c r="K35" s="38">
        <v>2</v>
      </c>
      <c r="L35" s="38">
        <v>6</v>
      </c>
      <c r="M35" s="38"/>
      <c r="N35" s="38">
        <v>7</v>
      </c>
      <c r="O35" s="38">
        <v>38</v>
      </c>
    </row>
    <row r="36" spans="1:15" x14ac:dyDescent="0.2">
      <c r="A36" s="58"/>
      <c r="B36" s="40" t="s">
        <v>29</v>
      </c>
      <c r="C36" s="41">
        <v>279</v>
      </c>
      <c r="D36" s="41">
        <v>76</v>
      </c>
      <c r="E36" s="41">
        <v>114</v>
      </c>
      <c r="F36" s="41">
        <v>166</v>
      </c>
      <c r="G36" s="41">
        <v>222</v>
      </c>
      <c r="H36" s="41">
        <v>238</v>
      </c>
      <c r="I36" s="41">
        <v>278</v>
      </c>
      <c r="J36" s="41">
        <v>259</v>
      </c>
      <c r="K36" s="41">
        <v>296</v>
      </c>
      <c r="L36" s="41">
        <v>315</v>
      </c>
      <c r="M36" s="41">
        <v>255</v>
      </c>
      <c r="N36" s="41">
        <v>546</v>
      </c>
      <c r="O36" s="41">
        <v>3044</v>
      </c>
    </row>
    <row r="37" spans="1:15" x14ac:dyDescent="0.2">
      <c r="A37" s="59"/>
      <c r="B37" s="42" t="s">
        <v>30</v>
      </c>
      <c r="C37" s="43">
        <v>9.1655716162943504E-2</v>
      </c>
      <c r="D37" s="43">
        <v>2.4967148488830498E-2</v>
      </c>
      <c r="E37" s="43">
        <v>3.7450722733245699E-2</v>
      </c>
      <c r="F37" s="43">
        <v>5.4533508541392897E-2</v>
      </c>
      <c r="G37" s="43">
        <v>7.2930354796320596E-2</v>
      </c>
      <c r="H37" s="43">
        <v>7.8186596583442805E-2</v>
      </c>
      <c r="I37" s="43">
        <v>9.1327201051248405E-2</v>
      </c>
      <c r="J37" s="43">
        <v>8.5085413929040704E-2</v>
      </c>
      <c r="K37" s="43">
        <v>9.7240473061760896E-2</v>
      </c>
      <c r="L37" s="43">
        <v>0.103482260183968</v>
      </c>
      <c r="M37" s="43">
        <v>8.3771353482260197E-2</v>
      </c>
      <c r="N37" s="43">
        <v>0.17936925098554499</v>
      </c>
      <c r="O37" s="43">
        <v>1</v>
      </c>
    </row>
    <row r="38" spans="1:15" x14ac:dyDescent="0.2">
      <c r="C38" s="45"/>
      <c r="D38" s="45"/>
      <c r="E38" s="45"/>
      <c r="F38" s="45"/>
      <c r="G38" s="45"/>
    </row>
    <row r="39" spans="1:15" ht="12.75" customHeight="1" x14ac:dyDescent="0.2">
      <c r="A39" s="57" t="s">
        <v>34</v>
      </c>
      <c r="B39" s="37" t="s">
        <v>11</v>
      </c>
      <c r="C39" s="38">
        <v>15</v>
      </c>
      <c r="D39" s="38"/>
      <c r="E39" s="38"/>
      <c r="F39" s="38"/>
      <c r="G39" s="38">
        <v>1</v>
      </c>
      <c r="H39" s="38"/>
      <c r="I39" s="38">
        <v>6</v>
      </c>
      <c r="J39" s="38">
        <v>5</v>
      </c>
      <c r="K39" s="38"/>
      <c r="L39" s="38">
        <v>10</v>
      </c>
      <c r="M39" s="38">
        <v>28</v>
      </c>
      <c r="N39" s="38">
        <v>145</v>
      </c>
      <c r="O39" s="38">
        <v>210</v>
      </c>
    </row>
    <row r="40" spans="1:15" x14ac:dyDescent="0.2">
      <c r="A40" s="58"/>
      <c r="B40" s="37" t="s">
        <v>13</v>
      </c>
      <c r="C40" s="38">
        <v>19</v>
      </c>
      <c r="D40" s="38">
        <v>10</v>
      </c>
      <c r="E40" s="38">
        <v>12</v>
      </c>
      <c r="F40" s="38">
        <v>22</v>
      </c>
      <c r="G40" s="38">
        <v>36</v>
      </c>
      <c r="H40" s="38">
        <v>41</v>
      </c>
      <c r="I40" s="38">
        <v>54</v>
      </c>
      <c r="J40" s="38">
        <v>64</v>
      </c>
      <c r="K40" s="38">
        <v>108</v>
      </c>
      <c r="L40" s="38">
        <v>138</v>
      </c>
      <c r="M40" s="38">
        <v>183</v>
      </c>
      <c r="N40" s="38">
        <v>208</v>
      </c>
      <c r="O40" s="38">
        <v>895</v>
      </c>
    </row>
    <row r="41" spans="1:15" x14ac:dyDescent="0.2">
      <c r="A41" s="58"/>
      <c r="B41" s="37" t="s">
        <v>14</v>
      </c>
      <c r="C41" s="38"/>
      <c r="D41" s="38">
        <v>4</v>
      </c>
      <c r="E41" s="38"/>
      <c r="F41" s="38"/>
      <c r="G41" s="38"/>
      <c r="H41" s="38"/>
      <c r="I41" s="38"/>
      <c r="J41" s="38"/>
      <c r="K41" s="38"/>
      <c r="L41" s="38"/>
      <c r="M41" s="38">
        <v>4</v>
      </c>
      <c r="N41" s="38">
        <v>54</v>
      </c>
      <c r="O41" s="38">
        <v>62</v>
      </c>
    </row>
    <row r="42" spans="1:15" x14ac:dyDescent="0.2">
      <c r="A42" s="58"/>
      <c r="B42" s="37" t="s">
        <v>28</v>
      </c>
      <c r="C42" s="38">
        <v>17</v>
      </c>
      <c r="D42" s="38">
        <v>5</v>
      </c>
      <c r="E42" s="38">
        <v>4</v>
      </c>
      <c r="F42" s="38">
        <v>24</v>
      </c>
      <c r="G42" s="38">
        <v>28</v>
      </c>
      <c r="H42" s="38">
        <v>29</v>
      </c>
      <c r="I42" s="38">
        <v>47</v>
      </c>
      <c r="J42" s="38">
        <v>77</v>
      </c>
      <c r="K42" s="38">
        <v>64</v>
      </c>
      <c r="L42" s="38">
        <v>67</v>
      </c>
      <c r="M42" s="38">
        <v>60</v>
      </c>
      <c r="N42" s="38">
        <v>64</v>
      </c>
      <c r="O42" s="38">
        <v>486</v>
      </c>
    </row>
    <row r="43" spans="1:15" x14ac:dyDescent="0.2">
      <c r="A43" s="58"/>
      <c r="B43" s="37" t="s">
        <v>16</v>
      </c>
      <c r="C43" s="38"/>
      <c r="D43" s="39"/>
      <c r="E43" s="39"/>
      <c r="F43" s="38"/>
      <c r="G43" s="38"/>
      <c r="H43" s="38"/>
      <c r="I43" s="38"/>
      <c r="J43" s="38"/>
      <c r="K43" s="38"/>
      <c r="L43" s="38">
        <v>1</v>
      </c>
      <c r="M43" s="38"/>
      <c r="N43" s="38">
        <v>5</v>
      </c>
      <c r="O43" s="38">
        <v>6</v>
      </c>
    </row>
    <row r="44" spans="1:15" x14ac:dyDescent="0.2">
      <c r="A44" s="58"/>
      <c r="B44" s="40" t="s">
        <v>29</v>
      </c>
      <c r="C44" s="41">
        <v>51</v>
      </c>
      <c r="D44" s="41">
        <v>19</v>
      </c>
      <c r="E44" s="41">
        <v>16</v>
      </c>
      <c r="F44" s="41">
        <v>46</v>
      </c>
      <c r="G44" s="41">
        <v>65</v>
      </c>
      <c r="H44" s="41">
        <v>70</v>
      </c>
      <c r="I44" s="41">
        <v>107</v>
      </c>
      <c r="J44" s="41">
        <v>146</v>
      </c>
      <c r="K44" s="41">
        <v>172</v>
      </c>
      <c r="L44" s="41">
        <v>216</v>
      </c>
      <c r="M44" s="41">
        <v>275</v>
      </c>
      <c r="N44" s="41">
        <v>476</v>
      </c>
      <c r="O44" s="41">
        <v>1659</v>
      </c>
    </row>
    <row r="45" spans="1:15" x14ac:dyDescent="0.2">
      <c r="A45" s="59"/>
      <c r="B45" s="42" t="s">
        <v>30</v>
      </c>
      <c r="C45" s="43">
        <v>3.0741410488245899E-2</v>
      </c>
      <c r="D45" s="43">
        <v>1.14526823387583E-2</v>
      </c>
      <c r="E45" s="43">
        <v>9.6443640747438195E-3</v>
      </c>
      <c r="F45" s="43">
        <v>2.7727546714888501E-2</v>
      </c>
      <c r="G45" s="43">
        <v>3.9180229053646799E-2</v>
      </c>
      <c r="H45" s="43">
        <v>4.2194092827004197E-2</v>
      </c>
      <c r="I45" s="43">
        <v>6.4496684749849306E-2</v>
      </c>
      <c r="J45" s="43">
        <v>8.8004822182037395E-2</v>
      </c>
      <c r="K45" s="43">
        <v>0.103676913803496</v>
      </c>
      <c r="L45" s="43">
        <v>0.13019891500904199</v>
      </c>
      <c r="M45" s="43">
        <v>0.16576250753465899</v>
      </c>
      <c r="N45" s="43">
        <v>0.28691983122362902</v>
      </c>
      <c r="O45" s="43">
        <v>1</v>
      </c>
    </row>
    <row r="46" spans="1:15" x14ac:dyDescent="0.2">
      <c r="C46" s="45"/>
      <c r="D46" s="45"/>
      <c r="E46" s="45"/>
      <c r="F46" s="45"/>
      <c r="G46" s="45"/>
    </row>
    <row r="47" spans="1:15" ht="12.75" customHeight="1" x14ac:dyDescent="0.2">
      <c r="A47" s="57" t="s">
        <v>35</v>
      </c>
      <c r="B47" s="37" t="s">
        <v>11</v>
      </c>
      <c r="C47" s="38"/>
      <c r="D47" s="38"/>
      <c r="E47" s="38"/>
      <c r="F47" s="38">
        <v>3</v>
      </c>
      <c r="G47" s="38">
        <v>1</v>
      </c>
      <c r="H47" s="38">
        <v>1</v>
      </c>
      <c r="I47" s="38">
        <v>1</v>
      </c>
      <c r="J47" s="38"/>
      <c r="K47" s="38">
        <v>2</v>
      </c>
      <c r="L47" s="38"/>
      <c r="M47" s="38">
        <v>10</v>
      </c>
      <c r="N47" s="38">
        <v>72</v>
      </c>
      <c r="O47" s="38">
        <v>90</v>
      </c>
    </row>
    <row r="48" spans="1:15" x14ac:dyDescent="0.2">
      <c r="A48" s="58"/>
      <c r="B48" s="37" t="s">
        <v>13</v>
      </c>
      <c r="C48" s="38">
        <v>41</v>
      </c>
      <c r="D48" s="38">
        <v>30</v>
      </c>
      <c r="E48" s="38">
        <v>25</v>
      </c>
      <c r="F48" s="38">
        <v>55</v>
      </c>
      <c r="G48" s="38">
        <v>65</v>
      </c>
      <c r="H48" s="38">
        <v>69</v>
      </c>
      <c r="I48" s="38">
        <v>60</v>
      </c>
      <c r="J48" s="38">
        <v>65</v>
      </c>
      <c r="K48" s="38">
        <v>87</v>
      </c>
      <c r="L48" s="38">
        <v>70</v>
      </c>
      <c r="M48" s="38">
        <v>90</v>
      </c>
      <c r="N48" s="38">
        <v>104</v>
      </c>
      <c r="O48" s="38">
        <v>761</v>
      </c>
    </row>
    <row r="49" spans="1:15" x14ac:dyDescent="0.2">
      <c r="A49" s="58"/>
      <c r="B49" s="37" t="s">
        <v>14</v>
      </c>
      <c r="C49" s="38"/>
      <c r="D49" s="38"/>
      <c r="E49" s="38"/>
      <c r="F49" s="38"/>
      <c r="G49" s="38"/>
      <c r="H49" s="38"/>
      <c r="I49" s="38"/>
      <c r="J49" s="38"/>
      <c r="K49" s="38">
        <v>1</v>
      </c>
      <c r="L49" s="38">
        <v>1</v>
      </c>
      <c r="M49" s="38">
        <v>2</v>
      </c>
      <c r="N49" s="38">
        <v>28</v>
      </c>
      <c r="O49" s="38">
        <v>32</v>
      </c>
    </row>
    <row r="50" spans="1:15" x14ac:dyDescent="0.2">
      <c r="A50" s="58"/>
      <c r="B50" s="37" t="s">
        <v>28</v>
      </c>
      <c r="C50" s="38">
        <v>17</v>
      </c>
      <c r="D50" s="38">
        <v>1</v>
      </c>
      <c r="E50" s="38">
        <v>1</v>
      </c>
      <c r="F50" s="38">
        <v>9</v>
      </c>
      <c r="G50" s="38">
        <v>9</v>
      </c>
      <c r="H50" s="38">
        <v>28</v>
      </c>
      <c r="I50" s="38">
        <v>21</v>
      </c>
      <c r="J50" s="38">
        <v>26</v>
      </c>
      <c r="K50" s="38">
        <v>16</v>
      </c>
      <c r="L50" s="38">
        <v>16</v>
      </c>
      <c r="M50" s="38">
        <v>29</v>
      </c>
      <c r="N50" s="38">
        <v>27</v>
      </c>
      <c r="O50" s="38">
        <v>200</v>
      </c>
    </row>
    <row r="51" spans="1:15" x14ac:dyDescent="0.2">
      <c r="A51" s="58"/>
      <c r="B51" s="37" t="s">
        <v>16</v>
      </c>
      <c r="C51" s="38"/>
      <c r="D51" s="39"/>
      <c r="E51" s="39"/>
      <c r="F51" s="38"/>
      <c r="G51" s="38"/>
      <c r="H51" s="38">
        <v>1</v>
      </c>
      <c r="I51" s="38"/>
      <c r="J51" s="38"/>
      <c r="K51" s="38"/>
      <c r="L51" s="38">
        <v>1</v>
      </c>
      <c r="M51" s="38">
        <v>2</v>
      </c>
      <c r="N51" s="38">
        <v>4</v>
      </c>
      <c r="O51" s="38">
        <v>8</v>
      </c>
    </row>
    <row r="52" spans="1:15" x14ac:dyDescent="0.2">
      <c r="A52" s="58"/>
      <c r="B52" s="40" t="s">
        <v>29</v>
      </c>
      <c r="C52" s="41">
        <v>58</v>
      </c>
      <c r="D52" s="41">
        <v>31</v>
      </c>
      <c r="E52" s="41">
        <v>26</v>
      </c>
      <c r="F52" s="41">
        <v>67</v>
      </c>
      <c r="G52" s="41">
        <v>75</v>
      </c>
      <c r="H52" s="41">
        <v>99</v>
      </c>
      <c r="I52" s="41">
        <v>82</v>
      </c>
      <c r="J52" s="41">
        <v>91</v>
      </c>
      <c r="K52" s="41">
        <v>106</v>
      </c>
      <c r="L52" s="41">
        <v>88</v>
      </c>
      <c r="M52" s="41">
        <v>133</v>
      </c>
      <c r="N52" s="41">
        <v>235</v>
      </c>
      <c r="O52" s="41">
        <v>1091</v>
      </c>
    </row>
    <row r="53" spans="1:15" x14ac:dyDescent="0.2">
      <c r="A53" s="59"/>
      <c r="B53" s="42" t="s">
        <v>30</v>
      </c>
      <c r="C53" s="43">
        <v>5.31622364802933E-2</v>
      </c>
      <c r="D53" s="43">
        <v>2.84142988084326E-2</v>
      </c>
      <c r="E53" s="43">
        <v>2.3831347387717701E-2</v>
      </c>
      <c r="F53" s="43">
        <v>6.1411549037580199E-2</v>
      </c>
      <c r="G53" s="43">
        <v>6.8744271310724095E-2</v>
      </c>
      <c r="H53" s="43">
        <v>9.0742438130155798E-2</v>
      </c>
      <c r="I53" s="43">
        <v>7.5160403299724995E-2</v>
      </c>
      <c r="J53" s="43">
        <v>8.3409715857011901E-2</v>
      </c>
      <c r="K53" s="43">
        <v>9.7158570119156698E-2</v>
      </c>
      <c r="L53" s="43">
        <v>8.0659945004582997E-2</v>
      </c>
      <c r="M53" s="43">
        <v>0.121906507791017</v>
      </c>
      <c r="N53" s="43">
        <v>0.21539871677360201</v>
      </c>
      <c r="O53" s="43">
        <v>1</v>
      </c>
    </row>
    <row r="55" spans="1:15" x14ac:dyDescent="0.2">
      <c r="A55" s="33" t="s">
        <v>47</v>
      </c>
    </row>
    <row r="56" spans="1:15" x14ac:dyDescent="0.2">
      <c r="A56" s="33" t="s">
        <v>6</v>
      </c>
    </row>
  </sheetData>
  <mergeCells count="6"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2381D7-7FF7-46D2-BA28-46AF3842CBF2}"/>
</file>

<file path=customXml/itemProps2.xml><?xml version="1.0" encoding="utf-8"?>
<ds:datastoreItem xmlns:ds="http://schemas.openxmlformats.org/officeDocument/2006/customXml" ds:itemID="{677B2ECA-F2A7-40B0-960E-B83DC0637D92}"/>
</file>

<file path=customXml/itemProps3.xml><?xml version="1.0" encoding="utf-8"?>
<ds:datastoreItem xmlns:ds="http://schemas.openxmlformats.org/officeDocument/2006/customXml" ds:itemID="{B59A78A4-C099-46B5-BED1-C92D739AA4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2019-03-11T12:31:25Z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