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2132" tabRatio="578"/>
  </bookViews>
  <sheets>
    <sheet name="Flussi_sicp_ancona" sheetId="1" r:id="rId1"/>
    <sheet name="Varpend_sicp_ancona" sheetId="2" r:id="rId2"/>
  </sheets>
  <definedNames>
    <definedName name="_xlnm._FilterDatabase" localSheetId="0" hidden="1">Flussi_sicp_ancona!$A$5:$B$9</definedName>
    <definedName name="_xlnm._FilterDatabase" localSheetId="1" hidden="1">Varpend_sicp_ancona!$A$5:$E$5</definedName>
    <definedName name="_xlnm.Print_Area" localSheetId="0">Flussi_sicp_ancona!$A$1:$D$64</definedName>
    <definedName name="_xlnm.Print_Area" localSheetId="1">Varpend_sicp_ancona!$A$1:$E$22</definedName>
    <definedName name="_xlnm.Print_Titles" localSheetId="0">Flussi_sicp_ancona!$5:$5</definedName>
  </definedNames>
  <calcPr calcId="162913"/>
</workbook>
</file>

<file path=xl/calcChain.xml><?xml version="1.0" encoding="utf-8"?>
<calcChain xmlns="http://schemas.openxmlformats.org/spreadsheetml/2006/main">
  <c r="G20" i="1" l="1"/>
  <c r="H18" i="1"/>
  <c r="G18" i="1"/>
  <c r="H26" i="1"/>
  <c r="G28" i="1" s="1"/>
  <c r="G26" i="1"/>
  <c r="H34" i="1"/>
  <c r="G36" i="1" s="1"/>
  <c r="G34" i="1"/>
  <c r="H43" i="1"/>
  <c r="G45" i="1" s="1"/>
  <c r="G43" i="1"/>
  <c r="H52" i="1"/>
  <c r="G54" i="1" s="1"/>
  <c r="G52" i="1"/>
  <c r="H60" i="1"/>
  <c r="G62" i="1" s="1"/>
  <c r="G60" i="1"/>
  <c r="E52" i="1"/>
  <c r="F52" i="1"/>
  <c r="E54" i="1"/>
  <c r="H9" i="1"/>
  <c r="G11" i="1" s="1"/>
  <c r="G9" i="1"/>
  <c r="E18" i="1" l="1"/>
  <c r="C9" i="1"/>
  <c r="D9" i="1"/>
  <c r="F9" i="1"/>
  <c r="E9" i="1"/>
  <c r="E60" i="1" l="1"/>
  <c r="F60" i="1"/>
  <c r="E43" i="1"/>
  <c r="F43" i="1"/>
  <c r="E34" i="1"/>
  <c r="F34" i="1"/>
  <c r="E26" i="1"/>
  <c r="F26" i="1"/>
  <c r="F18" i="1"/>
  <c r="E36" i="1" l="1"/>
  <c r="E62" i="1"/>
  <c r="E45" i="1"/>
  <c r="E28" i="1"/>
  <c r="E20" i="1"/>
  <c r="E11" i="1"/>
  <c r="C18" i="1"/>
  <c r="D18" i="1"/>
  <c r="D60" i="1" l="1"/>
  <c r="D43" i="1"/>
  <c r="C43" i="1"/>
  <c r="C52" i="1"/>
  <c r="D52" i="1"/>
  <c r="D26" i="1" l="1"/>
  <c r="C26" i="1"/>
  <c r="D34" i="1"/>
  <c r="C34" i="1"/>
  <c r="C60" i="1"/>
  <c r="C62" i="1" s="1"/>
  <c r="C54" i="1"/>
  <c r="C45" i="1"/>
  <c r="C20" i="1" l="1"/>
  <c r="C36" i="1"/>
  <c r="C28" i="1"/>
  <c r="C11" i="1"/>
  <c r="E19" i="2"/>
  <c r="E17" i="2"/>
  <c r="E15" i="2"/>
  <c r="E13" i="2"/>
  <c r="E11" i="2"/>
  <c r="E9" i="2"/>
  <c r="E7" i="2"/>
</calcChain>
</file>

<file path=xl/connections.xml><?xml version="1.0" encoding="utf-8"?>
<connections xmlns="http://schemas.openxmlformats.org/spreadsheetml/2006/main">
  <connection id="1" odcFile="C:\Users\francesca.bigi\Documents\Origini dati utente\DBCEDNAAPP032.appl.root.jus DGSTATDW DGSTAT.odc" keepAlive="1" name="DBCEDNAAPP032.appl.root.jus DGSTATDW DGSTAT1" type="5" refreshedVersion="6" background="1">
    <dbPr connection="Provider=MSOLAP.5;Integrated Security=SSPI;Persist Security Info=True;Initial Catalog=DGSTATDW;Data Source=DBCEDNAAPP032.appl.root.jus;MDX Compatibility=1;Safety Options=2;MDX Missing Member Mode=Error;Update Isolation Level=2" command="DGSTAT" commandType="1"/>
    <olapPr sendLocale="1" rowDrillCount="1000"/>
  </connection>
</connections>
</file>

<file path=xl/sharedStrings.xml><?xml version="1.0" encoding="utf-8"?>
<sst xmlns="http://schemas.openxmlformats.org/spreadsheetml/2006/main" count="101" uniqueCount="37">
  <si>
    <t>Distretto di Ancona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</si>
  <si>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</si>
  <si>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</si>
  <si>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</si>
  <si>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Ancona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</si>
  <si>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</si>
  <si>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</si>
  <si>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</si>
  <si>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</si>
  <si>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</si>
  <si>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Ancona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</si>
  <si>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</si>
  <si>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</si>
  <si>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</si>
  <si>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</si>
  <si>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</si>
  <si>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</si>
  <si>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Ascoli Piceno</t>
  </si>
  <si>
    <t>Tribunale Ordinario di Fermo</t>
  </si>
  <si>
    <t>Tribunale Ordinario di  Macerata</t>
  </si>
  <si>
    <t>Tribunale Ordinario di  Pesaro</t>
  </si>
  <si>
    <t>Tribunale Ordinario di Urbino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</si>
  <si>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</si>
  <si>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</si>
  <si>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</si>
  <si>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Macerata</t>
  </si>
  <si>
    <t>Tribunale Ordinario di Pesaro</t>
  </si>
  <si>
    <t>Iscritti 2017</t>
  </si>
  <si>
    <t>Definiti 2017</t>
  </si>
  <si>
    <t>Iscritti 2018</t>
  </si>
  <si>
    <t>Definiti 2018</t>
  </si>
  <si>
    <t>SETTORE PENALE. Anni 2017 - 31 marzo 2019, registro autori di reato noti.</t>
  </si>
  <si>
    <t>"Iscritti 
gen-mar '19"</t>
  </si>
  <si>
    <t>"Definiti gen-mar '19"</t>
  </si>
  <si>
    <t>Pendenti al 31/12/2016</t>
  </si>
  <si>
    <t>Pendenti al 31/03/2019</t>
  </si>
  <si>
    <t xml:space="preserve">SETTORE PENALE. Anni 2017 - 31 marzo 2019, registro autori di reato noti.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</si>
</sst>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7" fillId="0" borderId="0" xfId="0" applyFont="1" applyAlignment="1"/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zoomScaleNormal="100" workbookViewId="0">
      <selection activeCell="J17" sqref="J17"/>
    </sheetView>
  </sheetViews>
  <sheetFormatPr defaultColWidth="9.109375" defaultRowHeight="13.8" x14ac:dyDescent="0.3"/>
  <cols>
    <col min="1" max="1" width="19" style="2" customWidth="1"/>
    <col min="2" max="2" width="41.109375" style="2" customWidth="1"/>
    <col min="3" max="8" width="9.332031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2" t="s">
        <v>31</v>
      </c>
    </row>
    <row r="4" spans="1:8" ht="6.75" customHeight="1" x14ac:dyDescent="0.3"/>
    <row r="5" spans="1:8" ht="41.4" x14ac:dyDescent="0.3">
      <c r="A5" s="4" t="s">
        <v>2</v>
      </c>
      <c r="B5" s="4" t="s">
        <v>3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32</v>
      </c>
      <c r="H5" s="5" t="s">
        <v>33</v>
      </c>
    </row>
    <row r="6" spans="1:8" ht="13.95" customHeight="1" x14ac:dyDescent="0.3">
      <c r="A6" s="47" t="s">
        <v>4</v>
      </c>
      <c r="B6" s="6" t="s">
        <v>5</v>
      </c>
      <c r="C6" s="7">
        <v>2388</v>
      </c>
      <c r="D6" s="7">
        <v>2843</v>
      </c>
      <c r="E6" s="9">
        <v>2696</v>
      </c>
      <c r="F6" s="9">
        <v>2313</v>
      </c>
      <c r="G6" s="9">
        <v>674</v>
      </c>
      <c r="H6" s="9">
        <v>422</v>
      </c>
    </row>
    <row r="7" spans="1:8" x14ac:dyDescent="0.3">
      <c r="A7" s="47"/>
      <c r="B7" s="6" t="s">
        <v>6</v>
      </c>
      <c r="C7" s="7">
        <v>10</v>
      </c>
      <c r="D7" s="7">
        <v>5</v>
      </c>
      <c r="E7" s="7">
        <v>4</v>
      </c>
      <c r="F7" s="7">
        <v>10</v>
      </c>
      <c r="G7" s="7">
        <v>2</v>
      </c>
      <c r="H7" s="7">
        <v>2</v>
      </c>
    </row>
    <row r="8" spans="1:8" x14ac:dyDescent="0.3">
      <c r="A8" s="47"/>
      <c r="B8" s="6" t="s">
        <v>7</v>
      </c>
      <c r="C8" s="9">
        <v>23</v>
      </c>
      <c r="D8" s="9">
        <v>32</v>
      </c>
      <c r="E8" s="9">
        <v>33</v>
      </c>
      <c r="F8" s="9">
        <v>27</v>
      </c>
      <c r="G8" s="9">
        <v>10</v>
      </c>
      <c r="H8" s="9">
        <v>8</v>
      </c>
    </row>
    <row r="9" spans="1:8" x14ac:dyDescent="0.3">
      <c r="A9" s="47"/>
      <c r="B9" s="10" t="s">
        <v>8</v>
      </c>
      <c r="C9" s="20">
        <f t="shared" ref="C9:D9" si="0">SUM(C6:C8)</f>
        <v>2421</v>
      </c>
      <c r="D9" s="20">
        <f t="shared" si="0"/>
        <v>2880</v>
      </c>
      <c r="E9" s="20">
        <f>SUM(E6:E8)</f>
        <v>2733</v>
      </c>
      <c r="F9" s="20">
        <f>SUM(F6:F8)</f>
        <v>2350</v>
      </c>
      <c r="G9" s="20">
        <f>SUM(G6:G8)</f>
        <v>686</v>
      </c>
      <c r="H9" s="20">
        <f>SUM(H6:H8)</f>
        <v>432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9</v>
      </c>
      <c r="C11" s="44">
        <f>D9/C9</f>
        <v>1.1895910780669146</v>
      </c>
      <c r="D11" s="45"/>
      <c r="E11" s="44">
        <f>F9/E9</f>
        <v>0.85986095865349432</v>
      </c>
      <c r="F11" s="45"/>
      <c r="G11" s="44">
        <f>H9/G9</f>
        <v>0.62973760932944611</v>
      </c>
      <c r="H11" s="45"/>
    </row>
    <row r="12" spans="1:8" x14ac:dyDescent="0.3">
      <c r="C12" s="8"/>
      <c r="D12" s="8"/>
      <c r="E12" s="8"/>
      <c r="F12" s="8"/>
      <c r="G12" s="8"/>
      <c r="H12" s="8"/>
    </row>
    <row r="13" spans="1:8" ht="13.95" customHeight="1" x14ac:dyDescent="0.3">
      <c r="A13" s="48" t="s">
        <v>10</v>
      </c>
      <c r="B13" s="15" t="s">
        <v>11</v>
      </c>
      <c r="C13" s="16">
        <v>0</v>
      </c>
      <c r="D13" s="16">
        <v>2</v>
      </c>
      <c r="E13" s="16">
        <v>2</v>
      </c>
      <c r="F13" s="16">
        <v>3</v>
      </c>
      <c r="G13" s="16">
        <v>0</v>
      </c>
      <c r="H13" s="16">
        <v>2</v>
      </c>
    </row>
    <row r="14" spans="1:8" ht="13.95" customHeight="1" x14ac:dyDescent="0.3">
      <c r="A14" s="49" t="s">
        <v>12</v>
      </c>
      <c r="B14" s="15" t="s">
        <v>13</v>
      </c>
      <c r="C14" s="7">
        <v>76</v>
      </c>
      <c r="D14" s="7">
        <v>104</v>
      </c>
      <c r="E14" s="7">
        <v>66</v>
      </c>
      <c r="F14" s="7">
        <v>115</v>
      </c>
      <c r="G14" s="7">
        <v>23</v>
      </c>
      <c r="H14" s="7">
        <v>19</v>
      </c>
    </row>
    <row r="15" spans="1:8" ht="13.95" customHeight="1" x14ac:dyDescent="0.3">
      <c r="A15" s="49" t="s">
        <v>12</v>
      </c>
      <c r="B15" s="17" t="s">
        <v>14</v>
      </c>
      <c r="C15" s="7">
        <v>2717</v>
      </c>
      <c r="D15" s="7">
        <v>2337</v>
      </c>
      <c r="E15" s="7">
        <v>2063</v>
      </c>
      <c r="F15" s="7">
        <v>2340</v>
      </c>
      <c r="G15" s="7">
        <v>600</v>
      </c>
      <c r="H15" s="7">
        <v>458</v>
      </c>
    </row>
    <row r="16" spans="1:8" ht="21.6" customHeight="1" x14ac:dyDescent="0.3">
      <c r="A16" s="49" t="s">
        <v>12</v>
      </c>
      <c r="B16" s="18" t="s">
        <v>15</v>
      </c>
      <c r="C16" s="7">
        <v>23</v>
      </c>
      <c r="D16" s="7">
        <v>41</v>
      </c>
      <c r="E16" s="7">
        <v>29</v>
      </c>
      <c r="F16" s="7">
        <v>28</v>
      </c>
      <c r="G16" s="7">
        <v>4</v>
      </c>
      <c r="H16" s="7">
        <v>6</v>
      </c>
    </row>
    <row r="17" spans="1:8" ht="13.95" customHeight="1" x14ac:dyDescent="0.3">
      <c r="A17" s="49" t="s">
        <v>12</v>
      </c>
      <c r="B17" s="19" t="s">
        <v>16</v>
      </c>
      <c r="C17" s="9">
        <v>4724</v>
      </c>
      <c r="D17" s="9">
        <v>4859</v>
      </c>
      <c r="E17" s="9">
        <v>4938</v>
      </c>
      <c r="F17" s="9">
        <v>4620</v>
      </c>
      <c r="G17" s="9">
        <v>966</v>
      </c>
      <c r="H17" s="9">
        <v>793</v>
      </c>
    </row>
    <row r="18" spans="1:8" ht="13.95" customHeight="1" x14ac:dyDescent="0.3">
      <c r="A18" s="50" t="s">
        <v>12</v>
      </c>
      <c r="B18" s="14" t="s">
        <v>8</v>
      </c>
      <c r="C18" s="20">
        <f t="shared" ref="C18:F18" si="1">SUM(C13:C17)</f>
        <v>7540</v>
      </c>
      <c r="D18" s="20">
        <f t="shared" si="1"/>
        <v>7343</v>
      </c>
      <c r="E18" s="20">
        <f>SUM(E13:E17)</f>
        <v>7098</v>
      </c>
      <c r="F18" s="20">
        <f t="shared" si="1"/>
        <v>7106</v>
      </c>
      <c r="G18" s="20">
        <f>SUM(G13:G17)</f>
        <v>1593</v>
      </c>
      <c r="H18" s="20">
        <f t="shared" ref="H18" si="2">SUM(H13:H17)</f>
        <v>1278</v>
      </c>
    </row>
    <row r="19" spans="1:8" ht="15" customHeight="1" x14ac:dyDescent="0.3">
      <c r="A19" s="11"/>
      <c r="B19" s="21"/>
      <c r="C19" s="22"/>
      <c r="D19" s="22"/>
      <c r="E19" s="22"/>
      <c r="F19" s="22"/>
      <c r="G19" s="22"/>
      <c r="H19" s="22"/>
    </row>
    <row r="20" spans="1:8" x14ac:dyDescent="0.3">
      <c r="A20" s="11"/>
      <c r="B20" s="14" t="s">
        <v>9</v>
      </c>
      <c r="C20" s="44">
        <f>D18/C18</f>
        <v>0.97387267904509289</v>
      </c>
      <c r="D20" s="45"/>
      <c r="E20" s="44">
        <f>F18/E18</f>
        <v>1.0011270780501549</v>
      </c>
      <c r="F20" s="45"/>
      <c r="G20" s="44">
        <f>H18/G18</f>
        <v>0.80225988700564976</v>
      </c>
      <c r="H20" s="45"/>
    </row>
    <row r="21" spans="1:8" ht="15" customHeight="1" x14ac:dyDescent="0.3">
      <c r="A21" s="11"/>
      <c r="B21" s="21"/>
      <c r="C21" s="22"/>
      <c r="D21" s="22"/>
      <c r="E21" s="22"/>
      <c r="F21" s="22"/>
      <c r="G21" s="22"/>
      <c r="H21" s="22"/>
    </row>
    <row r="22" spans="1:8" ht="13.95" customHeight="1" x14ac:dyDescent="0.3">
      <c r="A22" s="48" t="s">
        <v>17</v>
      </c>
      <c r="B22" s="15" t="s">
        <v>13</v>
      </c>
      <c r="C22" s="7">
        <v>21</v>
      </c>
      <c r="D22" s="7">
        <v>28</v>
      </c>
      <c r="E22" s="7">
        <v>40</v>
      </c>
      <c r="F22" s="7">
        <v>35</v>
      </c>
      <c r="G22" s="7">
        <v>10</v>
      </c>
      <c r="H22" s="7">
        <v>4</v>
      </c>
    </row>
    <row r="23" spans="1:8" ht="13.95" customHeight="1" x14ac:dyDescent="0.3">
      <c r="A23" s="49"/>
      <c r="B23" s="17" t="s">
        <v>14</v>
      </c>
      <c r="C23" s="7">
        <v>1088</v>
      </c>
      <c r="D23" s="7">
        <v>1331</v>
      </c>
      <c r="E23" s="7">
        <v>1016</v>
      </c>
      <c r="F23" s="7">
        <v>1288</v>
      </c>
      <c r="G23" s="7">
        <v>385</v>
      </c>
      <c r="H23" s="7">
        <v>299</v>
      </c>
    </row>
    <row r="24" spans="1:8" ht="21.6" customHeight="1" x14ac:dyDescent="0.3">
      <c r="A24" s="49"/>
      <c r="B24" s="18" t="s">
        <v>15</v>
      </c>
      <c r="C24" s="7">
        <v>11</v>
      </c>
      <c r="D24" s="7">
        <v>50</v>
      </c>
      <c r="E24" s="7">
        <v>36</v>
      </c>
      <c r="F24" s="7">
        <v>14</v>
      </c>
      <c r="G24" s="7">
        <v>4</v>
      </c>
      <c r="H24" s="7">
        <v>7</v>
      </c>
    </row>
    <row r="25" spans="1:8" ht="13.95" customHeight="1" x14ac:dyDescent="0.3">
      <c r="A25" s="49"/>
      <c r="B25" s="19" t="s">
        <v>16</v>
      </c>
      <c r="C25" s="9">
        <v>2147</v>
      </c>
      <c r="D25" s="9">
        <v>2062</v>
      </c>
      <c r="E25" s="9">
        <v>2124</v>
      </c>
      <c r="F25" s="9">
        <v>2132</v>
      </c>
      <c r="G25" s="9">
        <v>556</v>
      </c>
      <c r="H25" s="9">
        <v>561</v>
      </c>
    </row>
    <row r="26" spans="1:8" ht="13.95" customHeight="1" x14ac:dyDescent="0.3">
      <c r="A26" s="50"/>
      <c r="B26" s="14" t="s">
        <v>8</v>
      </c>
      <c r="C26" s="20">
        <f t="shared" ref="C26:F26" si="3">SUM(C22:C25)</f>
        <v>3267</v>
      </c>
      <c r="D26" s="20">
        <f t="shared" si="3"/>
        <v>3471</v>
      </c>
      <c r="E26" s="20">
        <f t="shared" si="3"/>
        <v>3216</v>
      </c>
      <c r="F26" s="20">
        <f t="shared" si="3"/>
        <v>3469</v>
      </c>
      <c r="G26" s="20">
        <f t="shared" ref="G26:H26" si="4">SUM(G22:G25)</f>
        <v>955</v>
      </c>
      <c r="H26" s="20">
        <f t="shared" si="4"/>
        <v>871</v>
      </c>
    </row>
    <row r="27" spans="1:8" ht="4.8" customHeight="1" x14ac:dyDescent="0.3">
      <c r="A27" s="11"/>
      <c r="B27" s="21"/>
      <c r="C27" s="22"/>
      <c r="D27" s="22"/>
      <c r="E27" s="22"/>
      <c r="F27" s="22"/>
      <c r="G27" s="22"/>
      <c r="H27" s="22"/>
    </row>
    <row r="28" spans="1:8" x14ac:dyDescent="0.3">
      <c r="A28" s="11"/>
      <c r="B28" s="14" t="s">
        <v>9</v>
      </c>
      <c r="C28" s="51">
        <f>D26/C26</f>
        <v>1.0624426078971534</v>
      </c>
      <c r="D28" s="52"/>
      <c r="E28" s="44">
        <f>F26/E26</f>
        <v>1.0786691542288558</v>
      </c>
      <c r="F28" s="45"/>
      <c r="G28" s="44">
        <f>H26/G26</f>
        <v>0.91204188481675397</v>
      </c>
      <c r="H28" s="45"/>
    </row>
    <row r="29" spans="1:8" x14ac:dyDescent="0.3">
      <c r="A29" s="11"/>
      <c r="B29" s="21"/>
      <c r="C29" s="22"/>
      <c r="D29" s="22"/>
      <c r="E29" s="22"/>
      <c r="F29" s="22"/>
      <c r="G29" s="22"/>
      <c r="H29" s="22"/>
    </row>
    <row r="30" spans="1:8" ht="13.95" customHeight="1" x14ac:dyDescent="0.3">
      <c r="A30" s="48" t="s">
        <v>18</v>
      </c>
      <c r="B30" s="15" t="s">
        <v>13</v>
      </c>
      <c r="C30" s="7">
        <v>30</v>
      </c>
      <c r="D30" s="7">
        <v>36</v>
      </c>
      <c r="E30" s="7">
        <v>65</v>
      </c>
      <c r="F30" s="7">
        <v>27</v>
      </c>
      <c r="G30" s="7">
        <v>17</v>
      </c>
      <c r="H30" s="7">
        <v>5</v>
      </c>
    </row>
    <row r="31" spans="1:8" ht="13.95" customHeight="1" x14ac:dyDescent="0.3">
      <c r="A31" s="49"/>
      <c r="B31" s="17" t="s">
        <v>14</v>
      </c>
      <c r="C31" s="7">
        <v>1479</v>
      </c>
      <c r="D31" s="7">
        <v>817</v>
      </c>
      <c r="E31" s="7">
        <v>1066</v>
      </c>
      <c r="F31" s="7">
        <v>994</v>
      </c>
      <c r="G31" s="7">
        <v>124</v>
      </c>
      <c r="H31" s="7">
        <v>274</v>
      </c>
    </row>
    <row r="32" spans="1:8" ht="25.2" customHeight="1" x14ac:dyDescent="0.3">
      <c r="A32" s="49"/>
      <c r="B32" s="18" t="s">
        <v>15</v>
      </c>
      <c r="C32" s="7">
        <v>23</v>
      </c>
      <c r="D32" s="7">
        <v>14</v>
      </c>
      <c r="E32" s="7">
        <v>15</v>
      </c>
      <c r="F32" s="7">
        <v>26</v>
      </c>
      <c r="G32" s="7">
        <v>14</v>
      </c>
      <c r="H32" s="7">
        <v>1</v>
      </c>
    </row>
    <row r="33" spans="1:8" ht="13.95" customHeight="1" x14ac:dyDescent="0.3">
      <c r="A33" s="49"/>
      <c r="B33" s="19" t="s">
        <v>16</v>
      </c>
      <c r="C33" s="9">
        <v>2415</v>
      </c>
      <c r="D33" s="9">
        <v>4312</v>
      </c>
      <c r="E33" s="9">
        <v>2234</v>
      </c>
      <c r="F33" s="9">
        <v>2309</v>
      </c>
      <c r="G33" s="9">
        <v>743</v>
      </c>
      <c r="H33" s="9">
        <v>489</v>
      </c>
    </row>
    <row r="34" spans="1:8" ht="13.95" customHeight="1" x14ac:dyDescent="0.3">
      <c r="A34" s="50"/>
      <c r="B34" s="14" t="s">
        <v>8</v>
      </c>
      <c r="C34" s="20">
        <f t="shared" ref="C34:F34" si="5">SUM(C30:C33)</f>
        <v>3947</v>
      </c>
      <c r="D34" s="20">
        <f t="shared" si="5"/>
        <v>5179</v>
      </c>
      <c r="E34" s="20">
        <f t="shared" si="5"/>
        <v>3380</v>
      </c>
      <c r="F34" s="20">
        <f t="shared" si="5"/>
        <v>3356</v>
      </c>
      <c r="G34" s="20">
        <f t="shared" ref="G34:H34" si="6">SUM(G30:G33)</f>
        <v>898</v>
      </c>
      <c r="H34" s="20">
        <f t="shared" si="6"/>
        <v>769</v>
      </c>
    </row>
    <row r="35" spans="1:8" ht="6" customHeight="1" x14ac:dyDescent="0.3">
      <c r="A35" s="11"/>
      <c r="B35" s="21"/>
      <c r="C35" s="22"/>
      <c r="D35" s="22"/>
      <c r="E35" s="22"/>
      <c r="F35" s="22"/>
      <c r="G35" s="22"/>
      <c r="H35" s="22"/>
    </row>
    <row r="36" spans="1:8" x14ac:dyDescent="0.3">
      <c r="A36" s="11"/>
      <c r="B36" s="14" t="s">
        <v>9</v>
      </c>
      <c r="C36" s="44">
        <f>D34/C34</f>
        <v>1.3121357993412719</v>
      </c>
      <c r="D36" s="45"/>
      <c r="E36" s="44">
        <f>F34/E34</f>
        <v>0.99289940828402368</v>
      </c>
      <c r="F36" s="45"/>
      <c r="G36" s="44">
        <f>H34/G34</f>
        <v>0.85634743875278396</v>
      </c>
      <c r="H36" s="45"/>
    </row>
    <row r="38" spans="1:8" ht="13.95" customHeight="1" x14ac:dyDescent="0.3">
      <c r="A38" s="48" t="s">
        <v>19</v>
      </c>
      <c r="B38" s="15" t="s">
        <v>11</v>
      </c>
      <c r="C38" s="16">
        <v>1</v>
      </c>
      <c r="D38" s="16">
        <v>1</v>
      </c>
      <c r="E38" s="16">
        <v>1</v>
      </c>
      <c r="F38" s="16">
        <v>2</v>
      </c>
      <c r="G38" s="16">
        <v>1</v>
      </c>
      <c r="H38" s="16">
        <v>0</v>
      </c>
    </row>
    <row r="39" spans="1:8" ht="13.95" customHeight="1" x14ac:dyDescent="0.3">
      <c r="A39" s="49" t="s">
        <v>12</v>
      </c>
      <c r="B39" s="15" t="s">
        <v>13</v>
      </c>
      <c r="C39" s="7">
        <v>70</v>
      </c>
      <c r="D39" s="7">
        <v>39</v>
      </c>
      <c r="E39" s="7">
        <v>110</v>
      </c>
      <c r="F39" s="7">
        <v>107</v>
      </c>
      <c r="G39" s="7">
        <v>18</v>
      </c>
      <c r="H39" s="7">
        <v>51</v>
      </c>
    </row>
    <row r="40" spans="1:8" ht="13.95" customHeight="1" x14ac:dyDescent="0.3">
      <c r="A40" s="49" t="s">
        <v>12</v>
      </c>
      <c r="B40" s="17" t="s">
        <v>14</v>
      </c>
      <c r="C40" s="7">
        <v>1856</v>
      </c>
      <c r="D40" s="7">
        <v>1329</v>
      </c>
      <c r="E40" s="7">
        <v>2243</v>
      </c>
      <c r="F40" s="7">
        <v>1936</v>
      </c>
      <c r="G40" s="7">
        <v>623</v>
      </c>
      <c r="H40" s="7">
        <v>646</v>
      </c>
    </row>
    <row r="41" spans="1:8" ht="21.6" customHeight="1" x14ac:dyDescent="0.3">
      <c r="A41" s="49" t="s">
        <v>12</v>
      </c>
      <c r="B41" s="18" t="s">
        <v>15</v>
      </c>
      <c r="C41" s="7">
        <v>34</v>
      </c>
      <c r="D41" s="7">
        <v>32</v>
      </c>
      <c r="E41" s="7">
        <v>53</v>
      </c>
      <c r="F41" s="7">
        <v>51</v>
      </c>
      <c r="G41" s="7">
        <v>12</v>
      </c>
      <c r="H41" s="7">
        <v>8</v>
      </c>
    </row>
    <row r="42" spans="1:8" ht="13.95" customHeight="1" x14ac:dyDescent="0.3">
      <c r="A42" s="49" t="s">
        <v>12</v>
      </c>
      <c r="B42" s="19" t="s">
        <v>16</v>
      </c>
      <c r="C42" s="9">
        <v>3478</v>
      </c>
      <c r="D42" s="9">
        <v>2826</v>
      </c>
      <c r="E42" s="9">
        <v>4129</v>
      </c>
      <c r="F42" s="9">
        <v>3599</v>
      </c>
      <c r="G42" s="9">
        <v>1031</v>
      </c>
      <c r="H42" s="9">
        <v>1753</v>
      </c>
    </row>
    <row r="43" spans="1:8" ht="13.95" customHeight="1" x14ac:dyDescent="0.3">
      <c r="A43" s="50" t="s">
        <v>12</v>
      </c>
      <c r="B43" s="14" t="s">
        <v>8</v>
      </c>
      <c r="C43" s="20">
        <f>SUM(C38:C42)</f>
        <v>5439</v>
      </c>
      <c r="D43" s="20">
        <f>SUM(D38:D42)</f>
        <v>4227</v>
      </c>
      <c r="E43" s="20">
        <f t="shared" ref="E43:F43" si="7">SUM(E38:E42)</f>
        <v>6536</v>
      </c>
      <c r="F43" s="20">
        <f t="shared" si="7"/>
        <v>5695</v>
      </c>
      <c r="G43" s="20">
        <f t="shared" ref="G43:H43" si="8">SUM(G38:G42)</f>
        <v>1685</v>
      </c>
      <c r="H43" s="20">
        <f t="shared" si="8"/>
        <v>2458</v>
      </c>
    </row>
    <row r="44" spans="1:8" ht="6" customHeight="1" x14ac:dyDescent="0.3">
      <c r="A44" s="11"/>
      <c r="B44" s="21"/>
      <c r="C44" s="22"/>
      <c r="D44" s="22"/>
      <c r="E44" s="22"/>
      <c r="F44" s="22"/>
      <c r="G44" s="22"/>
      <c r="H44" s="22"/>
    </row>
    <row r="45" spans="1:8" x14ac:dyDescent="0.3">
      <c r="A45" s="11"/>
      <c r="B45" s="14" t="s">
        <v>9</v>
      </c>
      <c r="C45" s="44">
        <f>D43/C43</f>
        <v>0.77716492002206283</v>
      </c>
      <c r="D45" s="45"/>
      <c r="E45" s="44">
        <f>F43/E43</f>
        <v>0.87132802937576503</v>
      </c>
      <c r="F45" s="45"/>
      <c r="G45" s="44">
        <f>H43/G43</f>
        <v>1.458753709198813</v>
      </c>
      <c r="H45" s="45"/>
    </row>
    <row r="46" spans="1:8" x14ac:dyDescent="0.3">
      <c r="A46" s="11"/>
      <c r="B46" s="21"/>
      <c r="C46" s="23"/>
      <c r="D46" s="23"/>
      <c r="E46" s="23"/>
      <c r="F46" s="23"/>
      <c r="G46" s="23"/>
      <c r="H46" s="23"/>
    </row>
    <row r="47" spans="1:8" ht="13.95" customHeight="1" x14ac:dyDescent="0.3">
      <c r="A47" s="48" t="s">
        <v>20</v>
      </c>
      <c r="B47" s="15" t="s">
        <v>11</v>
      </c>
      <c r="C47" s="16">
        <v>0</v>
      </c>
      <c r="D47" s="16">
        <v>1</v>
      </c>
      <c r="E47" s="16">
        <v>0</v>
      </c>
      <c r="F47" s="16">
        <v>0</v>
      </c>
      <c r="G47" s="16">
        <v>1</v>
      </c>
      <c r="H47" s="16">
        <v>0</v>
      </c>
    </row>
    <row r="48" spans="1:8" ht="13.95" customHeight="1" x14ac:dyDescent="0.3">
      <c r="A48" s="49" t="s">
        <v>12</v>
      </c>
      <c r="B48" s="15" t="s">
        <v>13</v>
      </c>
      <c r="C48" s="7">
        <v>17</v>
      </c>
      <c r="D48" s="7">
        <v>25</v>
      </c>
      <c r="E48" s="7">
        <v>39</v>
      </c>
      <c r="F48" s="7">
        <v>27</v>
      </c>
      <c r="G48" s="7">
        <v>14</v>
      </c>
      <c r="H48" s="7">
        <v>7</v>
      </c>
    </row>
    <row r="49" spans="1:8" ht="13.95" customHeight="1" x14ac:dyDescent="0.3">
      <c r="A49" s="49" t="s">
        <v>12</v>
      </c>
      <c r="B49" s="17" t="s">
        <v>14</v>
      </c>
      <c r="C49" s="7">
        <v>703</v>
      </c>
      <c r="D49" s="7">
        <v>609</v>
      </c>
      <c r="E49" s="7">
        <v>1052</v>
      </c>
      <c r="F49" s="7">
        <v>898</v>
      </c>
      <c r="G49" s="7">
        <v>323</v>
      </c>
      <c r="H49" s="7">
        <v>234</v>
      </c>
    </row>
    <row r="50" spans="1:8" ht="21.6" customHeight="1" x14ac:dyDescent="0.3">
      <c r="A50" s="49" t="s">
        <v>12</v>
      </c>
      <c r="B50" s="18" t="s">
        <v>15</v>
      </c>
      <c r="C50" s="7">
        <v>17</v>
      </c>
      <c r="D50" s="7">
        <v>16</v>
      </c>
      <c r="E50" s="7">
        <v>17</v>
      </c>
      <c r="F50" s="7">
        <v>14</v>
      </c>
      <c r="G50" s="7">
        <v>2</v>
      </c>
      <c r="H50" s="7">
        <v>3</v>
      </c>
    </row>
    <row r="51" spans="1:8" ht="13.95" customHeight="1" x14ac:dyDescent="0.3">
      <c r="A51" s="49" t="s">
        <v>12</v>
      </c>
      <c r="B51" s="19" t="s">
        <v>16</v>
      </c>
      <c r="C51" s="9">
        <v>2333</v>
      </c>
      <c r="D51" s="9">
        <v>2097</v>
      </c>
      <c r="E51" s="9">
        <v>2810</v>
      </c>
      <c r="F51" s="9">
        <v>2706</v>
      </c>
      <c r="G51" s="9">
        <v>625</v>
      </c>
      <c r="H51" s="9">
        <v>598</v>
      </c>
    </row>
    <row r="52" spans="1:8" ht="13.95" customHeight="1" x14ac:dyDescent="0.3">
      <c r="A52" s="50" t="s">
        <v>12</v>
      </c>
      <c r="B52" s="14" t="s">
        <v>8</v>
      </c>
      <c r="C52" s="20">
        <f>SUM(C47:C51)</f>
        <v>3070</v>
      </c>
      <c r="D52" s="20">
        <f>SUM(D47:D51)</f>
        <v>2748</v>
      </c>
      <c r="E52" s="20">
        <f t="shared" ref="E52:F52" si="9">SUM(E47:E51)</f>
        <v>3918</v>
      </c>
      <c r="F52" s="20">
        <f t="shared" si="9"/>
        <v>3645</v>
      </c>
      <c r="G52" s="20">
        <f t="shared" ref="G52:H52" si="10">SUM(G47:G51)</f>
        <v>965</v>
      </c>
      <c r="H52" s="20">
        <f t="shared" si="10"/>
        <v>842</v>
      </c>
    </row>
    <row r="53" spans="1:8" ht="6" customHeight="1" x14ac:dyDescent="0.3">
      <c r="A53" s="11"/>
      <c r="B53" s="21"/>
      <c r="C53" s="22"/>
      <c r="D53" s="22"/>
      <c r="E53" s="22"/>
      <c r="F53" s="22"/>
      <c r="G53" s="22"/>
      <c r="H53" s="22"/>
    </row>
    <row r="54" spans="1:8" x14ac:dyDescent="0.3">
      <c r="A54" s="11"/>
      <c r="B54" s="14" t="s">
        <v>9</v>
      </c>
      <c r="C54" s="44">
        <f>D52/C52</f>
        <v>0.895114006514658</v>
      </c>
      <c r="D54" s="45"/>
      <c r="E54" s="44">
        <f>F52/E52</f>
        <v>0.93032159264931091</v>
      </c>
      <c r="F54" s="45"/>
      <c r="G54" s="44">
        <f>H52/G52</f>
        <v>0.87253886010362691</v>
      </c>
      <c r="H54" s="45"/>
    </row>
    <row r="55" spans="1:8" x14ac:dyDescent="0.3">
      <c r="A55" s="11"/>
      <c r="B55" s="21"/>
      <c r="C55" s="23"/>
      <c r="D55" s="23"/>
      <c r="E55" s="23"/>
      <c r="F55" s="23"/>
      <c r="G55" s="23"/>
      <c r="H55" s="23"/>
    </row>
    <row r="56" spans="1:8" ht="13.95" customHeight="1" x14ac:dyDescent="0.3">
      <c r="A56" s="48" t="s">
        <v>21</v>
      </c>
      <c r="B56" s="15" t="s">
        <v>13</v>
      </c>
      <c r="C56" s="7">
        <v>13</v>
      </c>
      <c r="D56" s="7">
        <v>12</v>
      </c>
      <c r="E56" s="7">
        <v>26</v>
      </c>
      <c r="F56" s="7">
        <v>13</v>
      </c>
      <c r="G56" s="7">
        <v>3</v>
      </c>
      <c r="H56" s="7">
        <v>6</v>
      </c>
    </row>
    <row r="57" spans="1:8" ht="13.95" customHeight="1" x14ac:dyDescent="0.3">
      <c r="A57" s="49"/>
      <c r="B57" s="17" t="s">
        <v>14</v>
      </c>
      <c r="C57" s="7">
        <v>413</v>
      </c>
      <c r="D57" s="7">
        <v>322</v>
      </c>
      <c r="E57" s="7">
        <v>457</v>
      </c>
      <c r="F57" s="7">
        <v>386</v>
      </c>
      <c r="G57" s="7">
        <v>101</v>
      </c>
      <c r="H57" s="7">
        <v>91</v>
      </c>
    </row>
    <row r="58" spans="1:8" ht="21.6" customHeight="1" x14ac:dyDescent="0.3">
      <c r="A58" s="49"/>
      <c r="B58" s="18" t="s">
        <v>15</v>
      </c>
      <c r="C58" s="7">
        <v>6</v>
      </c>
      <c r="D58" s="7">
        <v>9</v>
      </c>
      <c r="E58" s="7">
        <v>5</v>
      </c>
      <c r="F58" s="7">
        <v>5</v>
      </c>
      <c r="G58" s="7">
        <v>0</v>
      </c>
      <c r="H58" s="7">
        <v>0</v>
      </c>
    </row>
    <row r="59" spans="1:8" ht="13.95" customHeight="1" x14ac:dyDescent="0.3">
      <c r="A59" s="49"/>
      <c r="B59" s="19" t="s">
        <v>16</v>
      </c>
      <c r="C59" s="9">
        <v>1092</v>
      </c>
      <c r="D59" s="9">
        <v>1130</v>
      </c>
      <c r="E59" s="9">
        <v>960</v>
      </c>
      <c r="F59" s="9">
        <v>806</v>
      </c>
      <c r="G59" s="9">
        <v>291</v>
      </c>
      <c r="H59" s="9">
        <v>156</v>
      </c>
    </row>
    <row r="60" spans="1:8" ht="13.95" customHeight="1" x14ac:dyDescent="0.3">
      <c r="A60" s="50"/>
      <c r="B60" s="14" t="s">
        <v>8</v>
      </c>
      <c r="C60" s="20">
        <f t="shared" ref="C60" si="11">SUM(C56:C59)</f>
        <v>1524</v>
      </c>
      <c r="D60" s="20">
        <f>SUM(D56:D59)</f>
        <v>1473</v>
      </c>
      <c r="E60" s="20">
        <f t="shared" ref="E60:F60" si="12">SUM(E56:E59)</f>
        <v>1448</v>
      </c>
      <c r="F60" s="20">
        <f t="shared" si="12"/>
        <v>1210</v>
      </c>
      <c r="G60" s="20">
        <f t="shared" ref="G60:H60" si="13">SUM(G56:G59)</f>
        <v>395</v>
      </c>
      <c r="H60" s="20">
        <f t="shared" si="13"/>
        <v>253</v>
      </c>
    </row>
    <row r="61" spans="1:8" ht="6" customHeight="1" x14ac:dyDescent="0.3">
      <c r="A61" s="11"/>
      <c r="B61" s="21"/>
      <c r="C61" s="22"/>
      <c r="D61" s="22"/>
      <c r="E61" s="22"/>
      <c r="F61" s="22"/>
      <c r="G61" s="22"/>
      <c r="H61" s="22"/>
    </row>
    <row r="62" spans="1:8" x14ac:dyDescent="0.3">
      <c r="A62" s="11"/>
      <c r="B62" s="14" t="s">
        <v>9</v>
      </c>
      <c r="C62" s="44">
        <f>D60/C60</f>
        <v>0.96653543307086609</v>
      </c>
      <c r="D62" s="45"/>
      <c r="E62" s="44">
        <f>F60/E60</f>
        <v>0.83563535911602205</v>
      </c>
      <c r="F62" s="45"/>
      <c r="G62" s="44">
        <f>H60/G60</f>
        <v>0.64050632911392402</v>
      </c>
      <c r="H62" s="45"/>
    </row>
    <row r="63" spans="1:8" ht="21" customHeight="1" x14ac:dyDescent="0.3">
      <c r="A63" s="24"/>
    </row>
    <row r="64" spans="1:8" ht="24" customHeight="1" x14ac:dyDescent="0.3">
      <c r="A64" s="46" t="s">
        <v>22</v>
      </c>
      <c r="B64" s="46"/>
      <c r="C64" s="46"/>
      <c r="D64" s="46"/>
      <c r="E64" s="46"/>
      <c r="F64" s="46"/>
    </row>
  </sheetData>
  <mergeCells count="29">
    <mergeCell ref="A64:F64"/>
    <mergeCell ref="A6:A9"/>
    <mergeCell ref="A13:A18"/>
    <mergeCell ref="A22:A26"/>
    <mergeCell ref="A30:A34"/>
    <mergeCell ref="C54:D54"/>
    <mergeCell ref="C62:D62"/>
    <mergeCell ref="C11:D11"/>
    <mergeCell ref="C20:D20"/>
    <mergeCell ref="C28:D28"/>
    <mergeCell ref="C36:D36"/>
    <mergeCell ref="A38:A43"/>
    <mergeCell ref="A47:A52"/>
    <mergeCell ref="A56:A60"/>
    <mergeCell ref="C45:D45"/>
    <mergeCell ref="E54:F54"/>
    <mergeCell ref="E62:F62"/>
    <mergeCell ref="E11:F11"/>
    <mergeCell ref="E20:F20"/>
    <mergeCell ref="E28:F28"/>
    <mergeCell ref="E36:F36"/>
    <mergeCell ref="E45:F45"/>
    <mergeCell ref="G54:H54"/>
    <mergeCell ref="G62:H62"/>
    <mergeCell ref="G11:H11"/>
    <mergeCell ref="G20:H20"/>
    <mergeCell ref="G28:H28"/>
    <mergeCell ref="G36:H36"/>
    <mergeCell ref="G45:H45"/>
  </mergeCells>
  <conditionalFormatting sqref="C28:D28 C36:D36 C45:D45 C54:D54 C62:D62">
    <cfRule type="cellIs" dxfId="90" priority="177" operator="lessThan">
      <formula>1</formula>
    </cfRule>
    <cfRule type="cellIs" dxfId="89" priority="178" operator="lessThan">
      <formula>0.99</formula>
    </cfRule>
    <cfRule type="cellIs" dxfId="88" priority="179" operator="greaterThan">
      <formula>1</formula>
    </cfRule>
  </conditionalFormatting>
  <conditionalFormatting sqref="C11:D11">
    <cfRule type="cellIs" dxfId="87" priority="140" operator="greaterThan">
      <formula>1</formula>
    </cfRule>
    <cfRule type="cellIs" dxfId="86" priority="144" operator="lessThan">
      <formula>1</formula>
    </cfRule>
  </conditionalFormatting>
  <conditionalFormatting sqref="C20:D20">
    <cfRule type="cellIs" dxfId="85" priority="104" operator="lessThan">
      <formula>1</formula>
    </cfRule>
    <cfRule type="cellIs" dxfId="84" priority="105" operator="lessThan">
      <formula>0.99</formula>
    </cfRule>
    <cfRule type="cellIs" dxfId="83" priority="106" operator="greaterThan">
      <formula>1</formula>
    </cfRule>
  </conditionalFormatting>
  <conditionalFormatting sqref="E45:F45">
    <cfRule type="cellIs" dxfId="82" priority="61" operator="lessThan">
      <formula>1</formula>
    </cfRule>
    <cfRule type="cellIs" dxfId="81" priority="62" operator="lessThan">
      <formula>0.99</formula>
    </cfRule>
    <cfRule type="cellIs" dxfId="80" priority="63" operator="greaterThan">
      <formula>1</formula>
    </cfRule>
  </conditionalFormatting>
  <conditionalFormatting sqref="E62:F62">
    <cfRule type="cellIs" dxfId="79" priority="58" operator="lessThan">
      <formula>1</formula>
    </cfRule>
    <cfRule type="cellIs" dxfId="78" priority="59" operator="lessThan">
      <formula>0.99</formula>
    </cfRule>
    <cfRule type="cellIs" dxfId="77" priority="60" operator="greaterThan">
      <formula>1</formula>
    </cfRule>
  </conditionalFormatting>
  <conditionalFormatting sqref="E54:F54">
    <cfRule type="cellIs" dxfId="76" priority="55" operator="lessThan">
      <formula>1</formula>
    </cfRule>
    <cfRule type="cellIs" dxfId="75" priority="56" operator="lessThan">
      <formula>0.99</formula>
    </cfRule>
    <cfRule type="cellIs" dxfId="74" priority="57" operator="greaterThan">
      <formula>1</formula>
    </cfRule>
  </conditionalFormatting>
  <conditionalFormatting sqref="E36:F36">
    <cfRule type="cellIs" dxfId="73" priority="52" operator="lessThan">
      <formula>1</formula>
    </cfRule>
    <cfRule type="cellIs" dxfId="72" priority="53" operator="lessThan">
      <formula>0.99</formula>
    </cfRule>
    <cfRule type="cellIs" dxfId="71" priority="54" operator="greaterThan">
      <formula>1</formula>
    </cfRule>
  </conditionalFormatting>
  <conditionalFormatting sqref="E28:F28">
    <cfRule type="cellIs" dxfId="70" priority="49" operator="lessThan">
      <formula>1</formula>
    </cfRule>
    <cfRule type="cellIs" dxfId="69" priority="50" operator="lessThan">
      <formula>0.99</formula>
    </cfRule>
    <cfRule type="cellIs" dxfId="68" priority="51" operator="greaterThan">
      <formula>1</formula>
    </cfRule>
  </conditionalFormatting>
  <conditionalFormatting sqref="E20:F20">
    <cfRule type="cellIs" dxfId="67" priority="46" operator="lessThan">
      <formula>1</formula>
    </cfRule>
    <cfRule type="cellIs" dxfId="66" priority="47" operator="lessThan">
      <formula>0.99</formula>
    </cfRule>
    <cfRule type="cellIs" dxfId="65" priority="48" operator="greaterThan">
      <formula>1</formula>
    </cfRule>
  </conditionalFormatting>
  <conditionalFormatting sqref="E11:F11">
    <cfRule type="cellIs" dxfId="64" priority="43" operator="lessThan">
      <formula>1</formula>
    </cfRule>
    <cfRule type="cellIs" dxfId="63" priority="44" operator="lessThan">
      <formula>0.99</formula>
    </cfRule>
    <cfRule type="cellIs" dxfId="62" priority="45" operator="greaterThan">
      <formula>1</formula>
    </cfRule>
  </conditionalFormatting>
  <conditionalFormatting sqref="G11:H11">
    <cfRule type="cellIs" dxfId="26" priority="19" operator="lessThan">
      <formula>1</formula>
    </cfRule>
    <cfRule type="cellIs" dxfId="25" priority="20" operator="lessThan">
      <formula>0.99</formula>
    </cfRule>
    <cfRule type="cellIs" dxfId="24" priority="21" operator="greaterThan">
      <formula>1</formula>
    </cfRule>
  </conditionalFormatting>
  <conditionalFormatting sqref="G62:H62">
    <cfRule type="cellIs" dxfId="17" priority="16" operator="lessThan">
      <formula>1</formula>
    </cfRule>
    <cfRule type="cellIs" dxfId="16" priority="17" operator="lessThan">
      <formula>0.99</formula>
    </cfRule>
    <cfRule type="cellIs" dxfId="15" priority="18" operator="greaterThan">
      <formula>1</formula>
    </cfRule>
  </conditionalFormatting>
  <conditionalFormatting sqref="G54:H54">
    <cfRule type="cellIs" dxfId="14" priority="13" operator="lessThan">
      <formula>1</formula>
    </cfRule>
    <cfRule type="cellIs" dxfId="13" priority="14" operator="lessThan">
      <formula>0.99</formula>
    </cfRule>
    <cfRule type="cellIs" dxfId="12" priority="15" operator="greaterThan">
      <formula>1</formula>
    </cfRule>
  </conditionalFormatting>
  <conditionalFormatting sqref="G45:H45">
    <cfRule type="cellIs" dxfId="11" priority="10" operator="lessThan">
      <formula>1</formula>
    </cfRule>
    <cfRule type="cellIs" dxfId="10" priority="11" operator="lessThan">
      <formula>0.99</formula>
    </cfRule>
    <cfRule type="cellIs" dxfId="9" priority="12" operator="greaterThan">
      <formula>1</formula>
    </cfRule>
  </conditionalFormatting>
  <conditionalFormatting sqref="G36:H36">
    <cfRule type="cellIs" dxfId="8" priority="7" operator="lessThan">
      <formula>1</formula>
    </cfRule>
    <cfRule type="cellIs" dxfId="7" priority="8" operator="lessThan">
      <formula>0.99</formula>
    </cfRule>
    <cfRule type="cellIs" dxfId="6" priority="9" operator="greaterThan">
      <formula>1</formula>
    </cfRule>
  </conditionalFormatting>
  <conditionalFormatting sqref="G28:H28">
    <cfRule type="cellIs" dxfId="5" priority="4" operator="lessThan">
      <formula>1</formula>
    </cfRule>
    <cfRule type="cellIs" dxfId="4" priority="5" operator="lessThan">
      <formula>0.99</formula>
    </cfRule>
    <cfRule type="cellIs" dxfId="3" priority="6" operator="greaterThan">
      <formula>1</formula>
    </cfRule>
  </conditionalFormatting>
  <conditionalFormatting sqref="G20:H20">
    <cfRule type="cellIs" dxfId="2" priority="1" operator="lessThan">
      <formula>1</formula>
    </cfRule>
    <cfRule type="cellIs" dxfId="1" priority="2" operator="lessThan">
      <formula>0.99</formula>
    </cfRule>
    <cfRule type="cellIs" dxfId="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85" workbookViewId="0">
      <selection activeCell="A22" sqref="A22:E22"/>
    </sheetView>
  </sheetViews>
  <sheetFormatPr defaultColWidth="9.109375" defaultRowHeight="13.8" x14ac:dyDescent="0.3"/>
  <cols>
    <col min="1" max="1" width="34.33203125" style="2" customWidth="1"/>
    <col min="2" max="2" width="19.88671875" style="2" customWidth="1"/>
    <col min="3" max="3" width="15" style="2" customWidth="1"/>
    <col min="4" max="4" width="16.33203125" style="2" customWidth="1"/>
    <col min="5" max="5" width="13.332031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6" customFormat="1" ht="15.6" x14ac:dyDescent="0.3">
      <c r="A1" s="25" t="s">
        <v>0</v>
      </c>
    </row>
    <row r="2" spans="1:5" s="26" customFormat="1" ht="14.4" x14ac:dyDescent="0.3">
      <c r="A2" s="27" t="s">
        <v>23</v>
      </c>
    </row>
    <row r="3" spans="1:5" s="26" customFormat="1" x14ac:dyDescent="0.3">
      <c r="A3" s="43" t="s">
        <v>36</v>
      </c>
    </row>
    <row r="4" spans="1:5" s="26" customFormat="1" x14ac:dyDescent="0.3">
      <c r="A4" s="39"/>
    </row>
    <row r="5" spans="1:5" s="26" customFormat="1" ht="33" customHeight="1" x14ac:dyDescent="0.3">
      <c r="A5" s="4" t="s">
        <v>2</v>
      </c>
      <c r="B5" s="4" t="s">
        <v>3</v>
      </c>
      <c r="C5" s="38" t="s">
        <v>34</v>
      </c>
      <c r="D5" s="38" t="s">
        <v>35</v>
      </c>
      <c r="E5" s="28" t="s">
        <v>24</v>
      </c>
    </row>
    <row r="6" spans="1:5" s="26" customFormat="1" ht="8.25" customHeight="1" x14ac:dyDescent="0.3">
      <c r="A6" s="11"/>
      <c r="B6" s="29"/>
      <c r="C6" s="30"/>
      <c r="D6" s="30"/>
      <c r="E6" s="30"/>
    </row>
    <row r="7" spans="1:5" s="26" customFormat="1" ht="28.95" customHeight="1" x14ac:dyDescent="0.3">
      <c r="A7" s="31" t="s">
        <v>4</v>
      </c>
      <c r="B7" s="32" t="s">
        <v>8</v>
      </c>
      <c r="C7" s="40">
        <v>3386</v>
      </c>
      <c r="D7" s="40">
        <v>3564</v>
      </c>
      <c r="E7" s="33">
        <f>(D7-C7)/C7</f>
        <v>5.2569403425871235E-2</v>
      </c>
    </row>
    <row r="8" spans="1:5" s="26" customFormat="1" ht="8.25" customHeight="1" x14ac:dyDescent="0.3">
      <c r="A8" s="11"/>
      <c r="B8" s="29"/>
      <c r="C8" s="30"/>
      <c r="D8" s="30"/>
      <c r="E8" s="30"/>
    </row>
    <row r="9" spans="1:5" s="26" customFormat="1" ht="28.95" customHeight="1" x14ac:dyDescent="0.3">
      <c r="A9" s="31" t="s">
        <v>10</v>
      </c>
      <c r="B9" s="32" t="s">
        <v>8</v>
      </c>
      <c r="C9" s="40">
        <v>4491</v>
      </c>
      <c r="D9" s="40">
        <v>4436</v>
      </c>
      <c r="E9" s="33">
        <f>(D9-C9)/C9</f>
        <v>-1.2246715653529281E-2</v>
      </c>
    </row>
    <row r="10" spans="1:5" s="26" customFormat="1" ht="8.25" customHeight="1" x14ac:dyDescent="0.3">
      <c r="A10" s="34"/>
      <c r="B10" s="29"/>
      <c r="C10" s="41"/>
      <c r="D10" s="41"/>
      <c r="E10" s="36"/>
    </row>
    <row r="11" spans="1:5" s="26" customFormat="1" ht="28.95" customHeight="1" x14ac:dyDescent="0.3">
      <c r="A11" s="31" t="s">
        <v>17</v>
      </c>
      <c r="B11" s="32" t="s">
        <v>8</v>
      </c>
      <c r="C11" s="40">
        <v>2747</v>
      </c>
      <c r="D11" s="40">
        <v>2340</v>
      </c>
      <c r="E11" s="33">
        <f>(D11-C11)/C11</f>
        <v>-0.14816163087004006</v>
      </c>
    </row>
    <row r="12" spans="1:5" s="26" customFormat="1" ht="8.25" customHeight="1" x14ac:dyDescent="0.3">
      <c r="A12" s="34"/>
      <c r="B12" s="29"/>
      <c r="C12" s="41"/>
      <c r="D12" s="41"/>
      <c r="E12" s="36"/>
    </row>
    <row r="13" spans="1:5" s="26" customFormat="1" ht="28.95" customHeight="1" x14ac:dyDescent="0.3">
      <c r="A13" s="31" t="s">
        <v>18</v>
      </c>
      <c r="B13" s="32" t="s">
        <v>8</v>
      </c>
      <c r="C13" s="40">
        <v>5638</v>
      </c>
      <c r="D13" s="40">
        <v>4454</v>
      </c>
      <c r="E13" s="33">
        <f>(D13-C13)/C13</f>
        <v>-0.21000354735721888</v>
      </c>
    </row>
    <row r="14" spans="1:5" s="26" customFormat="1" ht="8.25" customHeight="1" x14ac:dyDescent="0.3">
      <c r="A14" s="34"/>
      <c r="B14" s="29"/>
      <c r="C14" s="41"/>
      <c r="D14" s="41"/>
      <c r="E14" s="36"/>
    </row>
    <row r="15" spans="1:5" s="26" customFormat="1" ht="28.95" customHeight="1" x14ac:dyDescent="0.3">
      <c r="A15" s="31" t="s">
        <v>25</v>
      </c>
      <c r="B15" s="32" t="s">
        <v>8</v>
      </c>
      <c r="C15" s="40">
        <v>5108</v>
      </c>
      <c r="D15" s="40">
        <v>6110</v>
      </c>
      <c r="E15" s="33">
        <f>(D15-C15)/C15</f>
        <v>0.1961628817541112</v>
      </c>
    </row>
    <row r="16" spans="1:5" s="26" customFormat="1" ht="8.25" customHeight="1" x14ac:dyDescent="0.3">
      <c r="A16" s="34"/>
      <c r="B16" s="29"/>
      <c r="C16" s="41"/>
      <c r="D16" s="41"/>
      <c r="E16" s="36"/>
    </row>
    <row r="17" spans="1:8" s="26" customFormat="1" ht="28.95" customHeight="1" x14ac:dyDescent="0.3">
      <c r="A17" s="31" t="s">
        <v>26</v>
      </c>
      <c r="B17" s="32" t="s">
        <v>8</v>
      </c>
      <c r="C17" s="40">
        <v>971</v>
      </c>
      <c r="D17" s="40">
        <v>1502</v>
      </c>
      <c r="E17" s="33">
        <f>(D17-C17)/C17</f>
        <v>0.54685890834191553</v>
      </c>
    </row>
    <row r="18" spans="1:8" s="26" customFormat="1" ht="8.25" customHeight="1" x14ac:dyDescent="0.3">
      <c r="A18" s="34"/>
      <c r="B18" s="29"/>
      <c r="C18" s="41"/>
      <c r="D18" s="41"/>
      <c r="E18" s="36"/>
    </row>
    <row r="19" spans="1:8" s="26" customFormat="1" ht="28.95" customHeight="1" x14ac:dyDescent="0.3">
      <c r="A19" s="31" t="s">
        <v>21</v>
      </c>
      <c r="B19" s="32" t="s">
        <v>8</v>
      </c>
      <c r="C19" s="40">
        <v>1615</v>
      </c>
      <c r="D19" s="40">
        <v>2009</v>
      </c>
      <c r="E19" s="33">
        <f>(D19-C19)/C19</f>
        <v>0.24396284829721362</v>
      </c>
    </row>
    <row r="20" spans="1:8" s="26" customFormat="1" ht="8.25" customHeight="1" x14ac:dyDescent="0.3">
      <c r="A20" s="34"/>
      <c r="B20" s="29"/>
      <c r="C20" s="35"/>
      <c r="D20" s="35"/>
      <c r="E20" s="36"/>
    </row>
    <row r="21" spans="1:8" ht="27" customHeight="1" x14ac:dyDescent="0.3">
      <c r="A21" s="53"/>
      <c r="B21" s="53"/>
      <c r="C21" s="53"/>
      <c r="D21" s="53"/>
      <c r="E21" s="53"/>
    </row>
    <row r="22" spans="1:8" ht="30" customHeight="1" x14ac:dyDescent="0.3">
      <c r="A22" s="54" t="s">
        <v>22</v>
      </c>
      <c r="B22" s="54"/>
      <c r="C22" s="54"/>
      <c r="D22" s="54"/>
      <c r="E22" s="54"/>
      <c r="F22" s="37"/>
      <c r="G22" s="37"/>
      <c r="H22" s="37"/>
    </row>
  </sheetData>
  <mergeCells count="2">
    <mergeCell ref="A21:E21"/>
    <mergeCell ref="A22:E22"/>
  </mergeCells>
  <conditionalFormatting sqref="E7">
    <cfRule type="cellIs" dxfId="40" priority="13" operator="greaterThan">
      <formula>0</formula>
    </cfRule>
    <cfRule type="cellIs" dxfId="39" priority="14" operator="lessThan">
      <formula>0</formula>
    </cfRule>
  </conditionalFormatting>
  <conditionalFormatting sqref="E9">
    <cfRule type="cellIs" dxfId="38" priority="11" operator="greaterThan">
      <formula>0</formula>
    </cfRule>
    <cfRule type="cellIs" dxfId="37" priority="12" operator="lessThan">
      <formula>0</formula>
    </cfRule>
  </conditionalFormatting>
  <conditionalFormatting sqref="E11">
    <cfRule type="cellIs" dxfId="36" priority="9" operator="greaterThan">
      <formula>0</formula>
    </cfRule>
    <cfRule type="cellIs" dxfId="35" priority="10" operator="lessThan">
      <formula>0</formula>
    </cfRule>
  </conditionalFormatting>
  <conditionalFormatting sqref="E13">
    <cfRule type="cellIs" dxfId="34" priority="7" operator="greaterThan">
      <formula>0</formula>
    </cfRule>
    <cfRule type="cellIs" dxfId="33" priority="8" operator="lessThan">
      <formula>0</formula>
    </cfRule>
  </conditionalFormatting>
  <conditionalFormatting sqref="E15">
    <cfRule type="cellIs" dxfId="32" priority="5" operator="greaterThan">
      <formula>0</formula>
    </cfRule>
    <cfRule type="cellIs" dxfId="31" priority="6" operator="lessThan">
      <formula>0</formula>
    </cfRule>
  </conditionalFormatting>
  <conditionalFormatting sqref="E17">
    <cfRule type="cellIs" dxfId="30" priority="3" operator="greaterThan">
      <formula>0</formula>
    </cfRule>
    <cfRule type="cellIs" dxfId="29" priority="4" operator="lessThan">
      <formula>0</formula>
    </cfRule>
  </conditionalFormatting>
  <conditionalFormatting sqref="E19">
    <cfRule type="cellIs" dxfId="28" priority="1" operator="greaterThan">
      <formula>0</formula>
    </cfRule>
    <cfRule type="cellIs" dxfId="27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11615D-E1B1-4606-BBC4-2916E9084ED8}"/>
</file>

<file path=customXml/itemProps2.xml><?xml version="1.0" encoding="utf-8"?>
<ds:datastoreItem xmlns:ds="http://schemas.openxmlformats.org/officeDocument/2006/customXml" ds:itemID="{09CEF3ED-76E8-4BFA-B91E-68317E67F316}"/>
</file>

<file path=customXml/itemProps3.xml><?xml version="1.0" encoding="utf-8"?>
<ds:datastoreItem xmlns:ds="http://schemas.openxmlformats.org/officeDocument/2006/customXml" ds:itemID="{5DE45E0C-725C-47D1-B1A1-C190BBC89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Flussi_sicp_ancona</vt:lpstr>
      <vt:lpstr>Varpend_sicp_ancona</vt:lpstr>
      <vt:lpstr>Flussi_sicp_ancona!Area_stampa</vt:lpstr>
      <vt:lpstr>Varpend_sicp_ancona!Area_stampa</vt:lpstr>
      <vt:lpstr>Flussi_sicp_ancona!Titoli_stampa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2017-09-07T07:47:14Z</cp:lastPrinted>
  <dcterms:created xsi:type="dcterms:W3CDTF">2017-02-27T14:43:40Z</dcterms:created>
  <dcterms:modified xsi:type="dcterms:W3CDTF">2019-06-10T14:02:50Z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