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Pendenti al 31 marzo 2017\Distretto di BARI\"/>
    </mc:Choice>
  </mc:AlternateContent>
  <bookViews>
    <workbookView xWindow="0" yWindow="0" windowWidth="28800" windowHeight="11535"/>
  </bookViews>
  <sheets>
    <sheet name="Flussi " sheetId="2" r:id="rId1"/>
    <sheet name="Variazione pendenti" sheetId="3" r:id="rId2"/>
    <sheet name="Stratigrafia pendenti" sheetId="5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'!$A$2:$F$34</definedName>
    <definedName name="_xlnm.Print_Area" localSheetId="1">'Variazione pendenti'!$A$2:$F$14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/>
  <c r="G32" i="2" s="1"/>
  <c r="G21" i="2"/>
  <c r="H21" i="2"/>
  <c r="G23" i="2" s="1"/>
  <c r="G12" i="2"/>
  <c r="G14" i="2" s="1"/>
  <c r="H12" i="2"/>
  <c r="F11" i="3" l="1"/>
  <c r="F9" i="3"/>
  <c r="F7" i="3"/>
  <c r="F30" i="2"/>
  <c r="E30" i="2"/>
  <c r="D30" i="2"/>
  <c r="C30" i="2"/>
  <c r="F21" i="2"/>
  <c r="E21" i="2"/>
  <c r="D21" i="2"/>
  <c r="C21" i="2"/>
  <c r="F12" i="2"/>
  <c r="E12" i="2"/>
  <c r="D12" i="2"/>
  <c r="C12" i="2"/>
  <c r="C23" i="2" l="1"/>
  <c r="E23" i="2"/>
  <c r="E14" i="2"/>
  <c r="E32" i="2"/>
  <c r="C14" i="2"/>
  <c r="C32" i="2"/>
</calcChain>
</file>

<file path=xl/sharedStrings.xml><?xml version="1.0" encoding="utf-8"?>
<sst xmlns="http://schemas.openxmlformats.org/spreadsheetml/2006/main" count="97" uniqueCount="41">
  <si>
    <t>Distretto di Bari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</si>
  <si>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</si>
  <si>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</si>
  <si>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</si>
  <si>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</si>
  <si>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</si>
  <si>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</si>
  <si>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</si>
  <si>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</si>
  <si>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</si>
  <si>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</si>
  <si>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</si>
  <si>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</si>
  <si>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</si>
  <si>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</si>
  <si>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</si>
  <si>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</si>
  <si>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</si>
  <si>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</si>
  <si>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</si>
  <si>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Fonte: Ministero della Giustizia - Dipartimento dell'organizzazione giudiziaria, del personale e dei servizi - Direzione Generale di Statistica e Analisi Organizzativa</t>
  </si>
  <si>
    <t>Variazione pendenti</t>
  </si>
  <si>
    <t>Tribunale Ordinario di Bari</t>
  </si>
  <si>
    <t>Tribunale Ordinario di Foggia</t>
  </si>
  <si>
    <t>Tribunale Ordinario di Trani</t>
  </si>
  <si>
    <t>Variazione</t>
  </si>
  <si>
    <t>Fino al 2006</t>
  </si>
  <si>
    <t>TOTALE</t>
  </si>
  <si>
    <t>Circondario di Tribunale Ordinario di Bari</t>
  </si>
  <si>
    <t>Circondario di Tribunale Ordinario di Foggia</t>
  </si>
  <si>
    <t>Circondario di Tribunale Ordinario di Trani</t>
  </si>
  <si>
    <t>Iscritti 2016</t>
  </si>
  <si>
    <t>Definiti 2016</t>
  </si>
  <si>
    <t>Fonte: Dipartimento dell'organizzazione giudiziaria, del personale e dei servizi - Direzione Generale di Statistica e Analisi Organizzativa</t>
  </si>
  <si>
    <t>Pendenti al 31/03/2017</t>
  </si>
  <si>
    <t>Pendenti al 31 marzo 2017</t>
  </si>
  <si>
    <t>Ultimo aggiornamento del sistema di rilevazione avvenuto il 12 aprile 2017</t>
  </si>
  <si>
    <t>Iscritti 
gen - mar 2017</t>
  </si>
  <si>
    <t>Definiti 
gen - mar 2017</t>
  </si>
  <si>
    <t>Anni 2015 - 31 marzo 2017</t>
  </si>
  <si>
    <t>Pendenti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</si>
</sst>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1" applyFont="1"/>
    <xf numFmtId="0" fontId="6" fillId="0" borderId="0" xfId="1" applyFont="1"/>
    <xf numFmtId="0" fontId="4" fillId="0" borderId="0" xfId="1" applyFont="1"/>
    <xf numFmtId="0" fontId="8" fillId="0" borderId="0" xfId="1" applyFont="1" applyFill="1"/>
    <xf numFmtId="0" fontId="6" fillId="0" borderId="0" xfId="1" applyFont="1" applyFill="1"/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right" vertical="center" wrapText="1"/>
    </xf>
    <xf numFmtId="0" fontId="6" fillId="0" borderId="1" xfId="1" applyFont="1" applyBorder="1"/>
    <xf numFmtId="3" fontId="6" fillId="0" borderId="1" xfId="1" applyNumberFormat="1" applyFont="1" applyBorder="1"/>
    <xf numFmtId="0" fontId="9" fillId="0" borderId="2" xfId="1" applyFont="1" applyBorder="1"/>
    <xf numFmtId="3" fontId="8" fillId="0" borderId="2" xfId="1" applyNumberFormat="1" applyFont="1" applyBorder="1"/>
    <xf numFmtId="0" fontId="8" fillId="0" borderId="0" xfId="1" applyFont="1" applyBorder="1" applyAlignment="1">
      <alignment horizontal="left" vertical="center" wrapText="1"/>
    </xf>
    <xf numFmtId="0" fontId="10" fillId="0" borderId="0" xfId="1" applyFont="1" applyBorder="1"/>
    <xf numFmtId="3" fontId="6" fillId="0" borderId="0" xfId="1" applyNumberFormat="1" applyFont="1" applyBorder="1"/>
    <xf numFmtId="0" fontId="9" fillId="0" borderId="1" xfId="1" applyFont="1" applyBorder="1"/>
    <xf numFmtId="0" fontId="8" fillId="0" borderId="0" xfId="1" applyFont="1"/>
    <xf numFmtId="3" fontId="6" fillId="0" borderId="0" xfId="1" applyNumberFormat="1" applyFont="1"/>
    <xf numFmtId="0" fontId="6" fillId="0" borderId="1" xfId="1" applyNumberFormat="1" applyFont="1" applyBorder="1"/>
    <xf numFmtId="0" fontId="6" fillId="0" borderId="0" xfId="1" applyFont="1" applyBorder="1"/>
    <xf numFmtId="0" fontId="6" fillId="0" borderId="0" xfId="1" applyFont="1" applyFill="1" applyBorder="1"/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right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5" xfId="1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8" fillId="0" borderId="0" xfId="1" applyFont="1" applyBorder="1" applyAlignment="1">
      <alignment vertical="center" wrapText="1"/>
    </xf>
    <xf numFmtId="3" fontId="8" fillId="0" borderId="0" xfId="1" applyNumberFormat="1" applyFont="1" applyBorder="1" applyAlignment="1">
      <alignment horizontal="center"/>
    </xf>
    <xf numFmtId="164" fontId="8" fillId="0" borderId="0" xfId="2" applyNumberFormat="1" applyFont="1" applyBorder="1" applyAlignment="1">
      <alignment horizontal="center"/>
    </xf>
    <xf numFmtId="0" fontId="8" fillId="0" borderId="0" xfId="0" applyFont="1" applyFill="1"/>
    <xf numFmtId="0" fontId="8" fillId="0" borderId="1" xfId="0" applyFont="1" applyBorder="1" applyAlignment="1">
      <alignment horizontal="right" vertical="center" wrapText="1"/>
    </xf>
    <xf numFmtId="0" fontId="11" fillId="0" borderId="0" xfId="1" applyFont="1" applyAlignment="1">
      <alignment vertical="center"/>
    </xf>
    <xf numFmtId="0" fontId="5" fillId="0" borderId="0" xfId="5" applyFont="1"/>
    <xf numFmtId="0" fontId="6" fillId="0" borderId="0" xfId="5" applyFont="1"/>
    <xf numFmtId="0" fontId="4" fillId="0" borderId="0" xfId="5" applyFont="1"/>
    <xf numFmtId="0" fontId="8" fillId="0" borderId="0" xfId="5" applyFont="1" applyFill="1"/>
    <xf numFmtId="0" fontId="6" fillId="0" borderId="0" xfId="5" applyFont="1" applyFill="1"/>
    <xf numFmtId="0" fontId="8" fillId="0" borderId="1" xfId="5" applyFont="1" applyBorder="1" applyAlignment="1">
      <alignment vertical="center"/>
    </xf>
    <xf numFmtId="0" fontId="8" fillId="0" borderId="1" xfId="5" applyFont="1" applyBorder="1" applyAlignment="1">
      <alignment horizontal="right" vertical="center" wrapText="1"/>
    </xf>
    <xf numFmtId="14" fontId="8" fillId="0" borderId="1" xfId="5" applyNumberFormat="1" applyFont="1" applyBorder="1" applyAlignment="1">
      <alignment horizontal="right" vertical="center" wrapText="1"/>
    </xf>
    <xf numFmtId="0" fontId="6" fillId="0" borderId="1" xfId="5" applyFont="1" applyBorder="1"/>
    <xf numFmtId="3" fontId="6" fillId="0" borderId="1" xfId="5" applyNumberFormat="1" applyFont="1" applyBorder="1"/>
    <xf numFmtId="3" fontId="6" fillId="0" borderId="1" xfId="5" applyNumberFormat="1" applyFont="1" applyBorder="1" applyAlignment="1">
      <alignment horizontal="right"/>
    </xf>
    <xf numFmtId="0" fontId="9" fillId="0" borderId="2" xfId="5" applyFont="1" applyBorder="1"/>
    <xf numFmtId="3" fontId="9" fillId="0" borderId="2" xfId="5" applyNumberFormat="1" applyFont="1" applyBorder="1"/>
    <xf numFmtId="0" fontId="9" fillId="0" borderId="1" xfId="5" applyFont="1" applyBorder="1"/>
    <xf numFmtId="164" fontId="9" fillId="0" borderId="1" xfId="6" applyNumberFormat="1" applyFont="1" applyBorder="1"/>
    <xf numFmtId="0" fontId="8" fillId="0" borderId="0" xfId="5" applyFont="1"/>
    <xf numFmtId="3" fontId="6" fillId="0" borderId="0" xfId="5" applyNumberFormat="1" applyFont="1"/>
    <xf numFmtId="3" fontId="8" fillId="0" borderId="1" xfId="5" applyNumberFormat="1" applyFont="1" applyBorder="1"/>
    <xf numFmtId="0" fontId="6" fillId="0" borderId="0" xfId="0" applyFont="1"/>
    <xf numFmtId="3" fontId="6" fillId="0" borderId="1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/>
    <xf numFmtId="0" fontId="6" fillId="0" borderId="1" xfId="0" applyNumberFormat="1" applyFont="1" applyBorder="1"/>
    <xf numFmtId="4" fontId="8" fillId="0" borderId="3" xfId="1" applyNumberFormat="1" applyFont="1" applyBorder="1" applyAlignment="1">
      <alignment horizontal="center" vertical="center"/>
    </xf>
    <xf numFmtId="4" fontId="8" fillId="0" borderId="4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6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8" fillId="0" borderId="2" xfId="5" applyFont="1" applyBorder="1" applyAlignment="1">
      <alignment horizontal="left" vertical="center" wrapText="1"/>
    </xf>
  </cellXfs>
  <cellStyles count="7">
    <cellStyle name="Normale" xfId="0" builtinId="0"/>
    <cellStyle name="Normale 2" xfId="1"/>
    <cellStyle name="Normale 2 2" xfId="3"/>
    <cellStyle name="Normale 2 2 2" xfId="5"/>
    <cellStyle name="Percentuale 2" xfId="2"/>
    <cellStyle name="Percentuale 2 2" xfId="4"/>
    <cellStyle name="Percentuale 2 2 2" xfId="6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zoomScaleNormal="100" workbookViewId="0">
      <selection activeCell="A34" sqref="A34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6" width="9.140625" style="2" customWidth="1"/>
    <col min="7" max="7" width="9.5703125" style="53" customWidth="1"/>
    <col min="8" max="8" width="9.28515625" style="53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2" t="s">
        <v>39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33" t="s">
        <v>37</v>
      </c>
      <c r="H6" s="33" t="s">
        <v>38</v>
      </c>
    </row>
    <row r="7" spans="1:8" x14ac:dyDescent="0.2">
      <c r="A7" s="60" t="s">
        <v>22</v>
      </c>
      <c r="B7" s="8" t="s">
        <v>4</v>
      </c>
      <c r="C7" s="9">
        <v>4308</v>
      </c>
      <c r="D7" s="9">
        <v>7615</v>
      </c>
      <c r="E7" s="9">
        <v>5072</v>
      </c>
      <c r="F7" s="9">
        <v>5585</v>
      </c>
      <c r="G7" s="54">
        <v>1398</v>
      </c>
      <c r="H7" s="54">
        <v>1362</v>
      </c>
    </row>
    <row r="8" spans="1:8" x14ac:dyDescent="0.2">
      <c r="A8" s="60" t="s">
        <v>15</v>
      </c>
      <c r="B8" s="8" t="s">
        <v>5</v>
      </c>
      <c r="C8" s="9">
        <v>923</v>
      </c>
      <c r="D8" s="9">
        <v>1245</v>
      </c>
      <c r="E8" s="9">
        <v>832</v>
      </c>
      <c r="F8" s="9">
        <v>1165</v>
      </c>
      <c r="G8" s="54">
        <v>267</v>
      </c>
      <c r="H8" s="54">
        <v>388</v>
      </c>
    </row>
    <row r="9" spans="1:8" x14ac:dyDescent="0.2">
      <c r="A9" s="60" t="s">
        <v>15</v>
      </c>
      <c r="B9" s="8" t="s">
        <v>6</v>
      </c>
      <c r="C9" s="9">
        <v>747</v>
      </c>
      <c r="D9" s="9">
        <v>789</v>
      </c>
      <c r="E9" s="9">
        <v>687</v>
      </c>
      <c r="F9" s="9">
        <v>728</v>
      </c>
      <c r="G9" s="54">
        <v>212</v>
      </c>
      <c r="H9" s="54">
        <v>187</v>
      </c>
    </row>
    <row r="10" spans="1:8" x14ac:dyDescent="0.2">
      <c r="A10" s="60" t="s">
        <v>15</v>
      </c>
      <c r="B10" s="8" t="s">
        <v>16</v>
      </c>
      <c r="C10" s="9">
        <v>196</v>
      </c>
      <c r="D10" s="9">
        <v>138</v>
      </c>
      <c r="E10" s="9">
        <v>197</v>
      </c>
      <c r="F10" s="9">
        <v>191</v>
      </c>
      <c r="G10" s="54">
        <v>53</v>
      </c>
      <c r="H10" s="54">
        <v>56</v>
      </c>
    </row>
    <row r="11" spans="1:8" x14ac:dyDescent="0.2">
      <c r="A11" s="60" t="s">
        <v>15</v>
      </c>
      <c r="B11" s="8" t="s">
        <v>8</v>
      </c>
      <c r="C11" s="9">
        <v>48</v>
      </c>
      <c r="D11" s="9">
        <v>45</v>
      </c>
      <c r="E11" s="9">
        <v>34</v>
      </c>
      <c r="F11" s="9">
        <v>38</v>
      </c>
      <c r="G11" s="54">
        <v>14</v>
      </c>
      <c r="H11" s="54">
        <v>11</v>
      </c>
    </row>
    <row r="12" spans="1:8" x14ac:dyDescent="0.2">
      <c r="A12" s="60"/>
      <c r="B12" s="10" t="s">
        <v>17</v>
      </c>
      <c r="C12" s="11">
        <f>SUM(C7:C11)</f>
        <v>6222</v>
      </c>
      <c r="D12" s="11">
        <f>SUM(D7:D11)</f>
        <v>9832</v>
      </c>
      <c r="E12" s="11">
        <f t="shared" ref="E12:H12" si="0">SUM(E7:E11)</f>
        <v>6822</v>
      </c>
      <c r="F12" s="11">
        <f t="shared" si="0"/>
        <v>7707</v>
      </c>
      <c r="G12" s="11">
        <f t="shared" si="0"/>
        <v>1944</v>
      </c>
      <c r="H12" s="11">
        <f t="shared" si="0"/>
        <v>2004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55"/>
      <c r="H13" s="55"/>
    </row>
    <row r="14" spans="1:8" ht="13.5" customHeight="1" x14ac:dyDescent="0.2">
      <c r="A14" s="12"/>
      <c r="B14" s="15" t="s">
        <v>18</v>
      </c>
      <c r="C14" s="58">
        <f>D12/C12</f>
        <v>1.5801992928318869</v>
      </c>
      <c r="D14" s="59"/>
      <c r="E14" s="58">
        <f>F12/E12</f>
        <v>1.1297273526824978</v>
      </c>
      <c r="F14" s="59"/>
      <c r="G14" s="58">
        <f>H12/G12</f>
        <v>1.0308641975308641</v>
      </c>
      <c r="H14" s="59"/>
    </row>
    <row r="15" spans="1:8" x14ac:dyDescent="0.2">
      <c r="C15" s="17"/>
      <c r="D15" s="17"/>
      <c r="E15" s="17"/>
      <c r="F15" s="17"/>
      <c r="G15" s="56"/>
      <c r="H15" s="56"/>
    </row>
    <row r="16" spans="1:8" x14ac:dyDescent="0.2">
      <c r="A16" s="60" t="s">
        <v>23</v>
      </c>
      <c r="B16" s="8" t="s">
        <v>4</v>
      </c>
      <c r="C16" s="9">
        <v>6998</v>
      </c>
      <c r="D16" s="9">
        <v>9432</v>
      </c>
      <c r="E16" s="9">
        <v>4492</v>
      </c>
      <c r="F16" s="9">
        <v>8017</v>
      </c>
      <c r="G16" s="54">
        <v>1071</v>
      </c>
      <c r="H16" s="54">
        <v>1354</v>
      </c>
    </row>
    <row r="17" spans="1:8" x14ac:dyDescent="0.2">
      <c r="A17" s="60" t="s">
        <v>19</v>
      </c>
      <c r="B17" s="8" t="s">
        <v>5</v>
      </c>
      <c r="C17" s="9">
        <v>531</v>
      </c>
      <c r="D17" s="9">
        <v>1173</v>
      </c>
      <c r="E17" s="9">
        <v>606</v>
      </c>
      <c r="F17" s="9">
        <v>702</v>
      </c>
      <c r="G17" s="54">
        <v>157</v>
      </c>
      <c r="H17" s="54">
        <v>198</v>
      </c>
    </row>
    <row r="18" spans="1:8" x14ac:dyDescent="0.2">
      <c r="A18" s="60" t="s">
        <v>19</v>
      </c>
      <c r="B18" s="8" t="s">
        <v>6</v>
      </c>
      <c r="C18" s="9">
        <v>285</v>
      </c>
      <c r="D18" s="9">
        <v>312</v>
      </c>
      <c r="E18" s="18">
        <v>274</v>
      </c>
      <c r="F18" s="9">
        <v>262</v>
      </c>
      <c r="G18" s="57">
        <v>72</v>
      </c>
      <c r="H18" s="54">
        <v>63</v>
      </c>
    </row>
    <row r="19" spans="1:8" x14ac:dyDescent="0.2">
      <c r="A19" s="60" t="s">
        <v>19</v>
      </c>
      <c r="B19" s="8" t="s">
        <v>16</v>
      </c>
      <c r="C19" s="9">
        <v>119</v>
      </c>
      <c r="D19" s="9">
        <v>164</v>
      </c>
      <c r="E19" s="9">
        <v>107</v>
      </c>
      <c r="F19" s="9">
        <v>94</v>
      </c>
      <c r="G19" s="54">
        <v>29</v>
      </c>
      <c r="H19" s="54">
        <v>20</v>
      </c>
    </row>
    <row r="20" spans="1:8" x14ac:dyDescent="0.2">
      <c r="A20" s="60" t="s">
        <v>19</v>
      </c>
      <c r="B20" s="8" t="s">
        <v>8</v>
      </c>
      <c r="C20" s="9">
        <v>22</v>
      </c>
      <c r="D20" s="9">
        <v>17</v>
      </c>
      <c r="E20" s="9">
        <v>22</v>
      </c>
      <c r="F20" s="9">
        <v>20</v>
      </c>
      <c r="G20" s="54">
        <v>1</v>
      </c>
      <c r="H20" s="54">
        <v>6</v>
      </c>
    </row>
    <row r="21" spans="1:8" x14ac:dyDescent="0.2">
      <c r="A21" s="60"/>
      <c r="B21" s="10" t="s">
        <v>17</v>
      </c>
      <c r="C21" s="11">
        <f t="shared" ref="C21:H21" si="1">SUM(C16:C20)</f>
        <v>7955</v>
      </c>
      <c r="D21" s="11">
        <f t="shared" si="1"/>
        <v>11098</v>
      </c>
      <c r="E21" s="11">
        <f t="shared" si="1"/>
        <v>5501</v>
      </c>
      <c r="F21" s="11">
        <f t="shared" si="1"/>
        <v>9095</v>
      </c>
      <c r="G21" s="11">
        <f t="shared" si="1"/>
        <v>1330</v>
      </c>
      <c r="H21" s="11">
        <f t="shared" si="1"/>
        <v>1641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55"/>
      <c r="H22" s="55"/>
    </row>
    <row r="23" spans="1:8" x14ac:dyDescent="0.2">
      <c r="A23" s="12"/>
      <c r="B23" s="15" t="s">
        <v>18</v>
      </c>
      <c r="C23" s="58">
        <f>D21/C21</f>
        <v>1.3950974230043998</v>
      </c>
      <c r="D23" s="59"/>
      <c r="E23" s="58">
        <f>F21/E21</f>
        <v>1.6533357571350664</v>
      </c>
      <c r="F23" s="59"/>
      <c r="G23" s="58">
        <f>H21/G21</f>
        <v>1.2338345864661655</v>
      </c>
      <c r="H23" s="59"/>
    </row>
    <row r="24" spans="1:8" x14ac:dyDescent="0.2">
      <c r="C24" s="17"/>
      <c r="D24" s="17"/>
      <c r="E24" s="17"/>
      <c r="F24" s="17"/>
      <c r="G24" s="56"/>
      <c r="H24" s="56"/>
    </row>
    <row r="25" spans="1:8" x14ac:dyDescent="0.2">
      <c r="A25" s="60" t="s">
        <v>24</v>
      </c>
      <c r="B25" s="8" t="s">
        <v>4</v>
      </c>
      <c r="C25" s="9">
        <v>1583</v>
      </c>
      <c r="D25" s="9">
        <v>1990</v>
      </c>
      <c r="E25" s="9">
        <v>1533</v>
      </c>
      <c r="F25" s="9">
        <v>1856</v>
      </c>
      <c r="G25" s="54">
        <v>358</v>
      </c>
      <c r="H25" s="54">
        <v>378</v>
      </c>
    </row>
    <row r="26" spans="1:8" x14ac:dyDescent="0.2">
      <c r="A26" s="60"/>
      <c r="B26" s="8" t="s">
        <v>5</v>
      </c>
      <c r="C26" s="9">
        <v>374</v>
      </c>
      <c r="D26" s="9">
        <v>428</v>
      </c>
      <c r="E26" s="9">
        <v>384</v>
      </c>
      <c r="F26" s="9">
        <v>381</v>
      </c>
      <c r="G26" s="54">
        <v>87</v>
      </c>
      <c r="H26" s="54">
        <v>307</v>
      </c>
    </row>
    <row r="27" spans="1:8" x14ac:dyDescent="0.2">
      <c r="A27" s="60"/>
      <c r="B27" s="8" t="s">
        <v>6</v>
      </c>
      <c r="C27" s="9">
        <v>266</v>
      </c>
      <c r="D27" s="9">
        <v>278</v>
      </c>
      <c r="E27" s="9">
        <v>288</v>
      </c>
      <c r="F27" s="9">
        <v>279</v>
      </c>
      <c r="G27" s="54">
        <v>61</v>
      </c>
      <c r="H27" s="54">
        <v>69</v>
      </c>
    </row>
    <row r="28" spans="1:8" x14ac:dyDescent="0.2">
      <c r="A28" s="60"/>
      <c r="B28" s="8" t="s">
        <v>16</v>
      </c>
      <c r="C28" s="9">
        <v>89</v>
      </c>
      <c r="D28" s="9">
        <v>79</v>
      </c>
      <c r="E28" s="9">
        <v>68</v>
      </c>
      <c r="F28" s="9">
        <v>101</v>
      </c>
      <c r="G28" s="54">
        <v>12</v>
      </c>
      <c r="H28" s="54">
        <v>23</v>
      </c>
    </row>
    <row r="29" spans="1:8" x14ac:dyDescent="0.2">
      <c r="A29" s="60"/>
      <c r="B29" s="8" t="s">
        <v>8</v>
      </c>
      <c r="C29" s="9">
        <v>8</v>
      </c>
      <c r="D29" s="9">
        <v>8</v>
      </c>
      <c r="E29" s="9">
        <v>8</v>
      </c>
      <c r="F29" s="9">
        <v>6</v>
      </c>
      <c r="G29" s="54">
        <v>0</v>
      </c>
      <c r="H29" s="54">
        <v>1</v>
      </c>
    </row>
    <row r="30" spans="1:8" x14ac:dyDescent="0.2">
      <c r="A30" s="60"/>
      <c r="B30" s="10" t="s">
        <v>17</v>
      </c>
      <c r="C30" s="11">
        <f t="shared" ref="C30:H30" si="2">SUM(C25:C29)</f>
        <v>2320</v>
      </c>
      <c r="D30" s="11">
        <f t="shared" si="2"/>
        <v>2783</v>
      </c>
      <c r="E30" s="11">
        <f t="shared" si="2"/>
        <v>2281</v>
      </c>
      <c r="F30" s="11">
        <f t="shared" si="2"/>
        <v>2623</v>
      </c>
      <c r="G30" s="11">
        <f t="shared" si="2"/>
        <v>518</v>
      </c>
      <c r="H30" s="11">
        <f t="shared" si="2"/>
        <v>778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55"/>
      <c r="H31" s="55"/>
    </row>
    <row r="32" spans="1:8" x14ac:dyDescent="0.2">
      <c r="A32" s="12"/>
      <c r="B32" s="15" t="s">
        <v>18</v>
      </c>
      <c r="C32" s="58">
        <f>D30/C30</f>
        <v>1.1995689655172415</v>
      </c>
      <c r="D32" s="59"/>
      <c r="E32" s="58">
        <f>F30/E30</f>
        <v>1.149934239368698</v>
      </c>
      <c r="F32" s="59"/>
      <c r="G32" s="58">
        <f>H30/G30</f>
        <v>1.501930501930502</v>
      </c>
      <c r="H32" s="59"/>
    </row>
    <row r="33" spans="1:8" ht="15" customHeight="1" x14ac:dyDescent="0.2">
      <c r="A33" s="2" t="s">
        <v>36</v>
      </c>
      <c r="G33" s="56"/>
      <c r="H33" s="56"/>
    </row>
    <row r="34" spans="1:8" x14ac:dyDescent="0.2">
      <c r="A34" s="34" t="s">
        <v>20</v>
      </c>
      <c r="G34" s="2"/>
      <c r="H34" s="2"/>
    </row>
    <row r="35" spans="1:8" x14ac:dyDescent="0.2">
      <c r="G35" s="2"/>
      <c r="H35" s="2"/>
    </row>
    <row r="36" spans="1:8" x14ac:dyDescent="0.2">
      <c r="G36" s="2"/>
      <c r="H36" s="2"/>
    </row>
    <row r="37" spans="1:8" x14ac:dyDescent="0.2">
      <c r="G37" s="2"/>
      <c r="H37" s="2"/>
    </row>
    <row r="38" spans="1:8" x14ac:dyDescent="0.2">
      <c r="G38" s="2"/>
      <c r="H38" s="2"/>
    </row>
    <row r="39" spans="1:8" x14ac:dyDescent="0.2">
      <c r="G39" s="2"/>
      <c r="H39" s="2"/>
    </row>
    <row r="40" spans="1:8" x14ac:dyDescent="0.2">
      <c r="G40" s="2"/>
      <c r="H40" s="2"/>
    </row>
    <row r="41" spans="1:8" x14ac:dyDescent="0.2">
      <c r="G41" s="2"/>
      <c r="H41" s="2"/>
    </row>
    <row r="42" spans="1:8" x14ac:dyDescent="0.2">
      <c r="G42" s="2"/>
      <c r="H42" s="2"/>
    </row>
    <row r="43" spans="1:8" x14ac:dyDescent="0.2">
      <c r="G43" s="2"/>
      <c r="H43" s="2"/>
    </row>
    <row r="44" spans="1:8" x14ac:dyDescent="0.2">
      <c r="G44" s="2"/>
      <c r="H44" s="2"/>
    </row>
    <row r="45" spans="1:8" x14ac:dyDescent="0.2">
      <c r="G45" s="2"/>
      <c r="H45" s="2"/>
    </row>
    <row r="46" spans="1:8" x14ac:dyDescent="0.2">
      <c r="G46" s="2"/>
      <c r="H46" s="2"/>
    </row>
    <row r="47" spans="1:8" x14ac:dyDescent="0.2">
      <c r="G47" s="2"/>
      <c r="H47" s="2"/>
    </row>
    <row r="48" spans="1:8" x14ac:dyDescent="0.2">
      <c r="G48" s="2"/>
      <c r="H48" s="2"/>
    </row>
    <row r="49" spans="7:8" x14ac:dyDescent="0.2">
      <c r="G49" s="2"/>
      <c r="H49" s="2"/>
    </row>
    <row r="50" spans="7:8" x14ac:dyDescent="0.2">
      <c r="G50" s="2"/>
      <c r="H50" s="2"/>
    </row>
    <row r="51" spans="7:8" x14ac:dyDescent="0.2">
      <c r="G51" s="2"/>
      <c r="H51" s="2"/>
    </row>
    <row r="52" spans="7:8" x14ac:dyDescent="0.2">
      <c r="G52" s="2"/>
      <c r="H52" s="2"/>
    </row>
    <row r="53" spans="7:8" x14ac:dyDescent="0.2">
      <c r="G53" s="2"/>
      <c r="H53" s="2"/>
    </row>
    <row r="54" spans="7:8" x14ac:dyDescent="0.2">
      <c r="G54" s="2"/>
      <c r="H54" s="2"/>
    </row>
    <row r="55" spans="7:8" x14ac:dyDescent="0.2">
      <c r="G55" s="2"/>
      <c r="H55" s="2"/>
    </row>
    <row r="56" spans="7:8" x14ac:dyDescent="0.2">
      <c r="G56" s="2"/>
      <c r="H56" s="2"/>
    </row>
    <row r="57" spans="7:8" x14ac:dyDescent="0.2">
      <c r="G57" s="2"/>
      <c r="H57" s="2"/>
    </row>
    <row r="58" spans="7:8" x14ac:dyDescent="0.2">
      <c r="G58" s="2"/>
      <c r="H58" s="2"/>
    </row>
    <row r="59" spans="7:8" x14ac:dyDescent="0.2">
      <c r="G59" s="2"/>
      <c r="H59" s="2"/>
    </row>
  </sheetData>
  <mergeCells count="12">
    <mergeCell ref="A7:A12"/>
    <mergeCell ref="C14:D14"/>
    <mergeCell ref="E14:F14"/>
    <mergeCell ref="A16:A21"/>
    <mergeCell ref="G14:H14"/>
    <mergeCell ref="G23:H23"/>
    <mergeCell ref="G32:H32"/>
    <mergeCell ref="A25:A30"/>
    <mergeCell ref="C32:D32"/>
    <mergeCell ref="E32:F32"/>
    <mergeCell ref="C23:D23"/>
    <mergeCell ref="E23:F23"/>
  </mergeCells>
  <conditionalFormatting sqref="C14:D14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E14:H14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C23:D23">
    <cfRule type="cellIs" dxfId="13" priority="45" operator="greaterThan">
      <formula>1</formula>
    </cfRule>
    <cfRule type="cellIs" dxfId="12" priority="46" operator="lessThan">
      <formula>1</formula>
    </cfRule>
  </conditionalFormatting>
  <conditionalFormatting sqref="E23:H23">
    <cfRule type="cellIs" dxfId="11" priority="43" operator="greaterThan">
      <formula>1</formula>
    </cfRule>
    <cfRule type="cellIs" dxfId="10" priority="44" operator="lessThan">
      <formula>1</formula>
    </cfRule>
  </conditionalFormatting>
  <conditionalFormatting sqref="C32:D32">
    <cfRule type="cellIs" dxfId="9" priority="39" operator="greaterThan">
      <formula>1</formula>
    </cfRule>
    <cfRule type="cellIs" dxfId="8" priority="40" operator="lessThan">
      <formula>1</formula>
    </cfRule>
  </conditionalFormatting>
  <conditionalFormatting sqref="E32:H32">
    <cfRule type="cellIs" dxfId="7" priority="37" operator="greaterThan">
      <formula>1</formula>
    </cfRule>
    <cfRule type="cellIs" dxfId="6" priority="3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L12" sqref="L12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4" t="s">
        <v>35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21" t="s">
        <v>40</v>
      </c>
      <c r="D6" s="21" t="s">
        <v>34</v>
      </c>
      <c r="E6" s="22"/>
      <c r="F6" s="33" t="s">
        <v>25</v>
      </c>
    </row>
    <row r="7" spans="1:6" s="28" customFormat="1" ht="27" customHeight="1" x14ac:dyDescent="0.2">
      <c r="A7" s="23" t="s">
        <v>22</v>
      </c>
      <c r="B7" s="24" t="s">
        <v>17</v>
      </c>
      <c r="C7" s="25">
        <v>11770</v>
      </c>
      <c r="D7" s="25">
        <v>10446</v>
      </c>
      <c r="E7" s="26"/>
      <c r="F7" s="27">
        <f>(D7-C7)/C7</f>
        <v>-0.11248937977909941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23</v>
      </c>
      <c r="B9" s="24" t="s">
        <v>17</v>
      </c>
      <c r="C9" s="25">
        <v>13218</v>
      </c>
      <c r="D9" s="25">
        <v>7357</v>
      </c>
      <c r="E9" s="26"/>
      <c r="F9" s="27">
        <f>(D9-C9)/C9</f>
        <v>-0.44341050083219852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24</v>
      </c>
      <c r="B11" s="24" t="s">
        <v>17</v>
      </c>
      <c r="C11" s="25">
        <v>5046</v>
      </c>
      <c r="D11" s="25">
        <v>4216</v>
      </c>
      <c r="E11" s="26"/>
      <c r="F11" s="27">
        <f>(D11-C11)/C11</f>
        <v>-0.16448672215616331</v>
      </c>
    </row>
    <row r="12" spans="1:6" x14ac:dyDescent="0.2">
      <c r="C12" s="17"/>
      <c r="D12" s="17"/>
      <c r="E12" s="14"/>
    </row>
    <row r="13" spans="1:6" x14ac:dyDescent="0.2">
      <c r="A13" s="2" t="s">
        <v>36</v>
      </c>
    </row>
    <row r="14" spans="1:6" x14ac:dyDescent="0.2">
      <c r="A14" s="34" t="s">
        <v>20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C35" sqref="C35"/>
    </sheetView>
  </sheetViews>
  <sheetFormatPr defaultColWidth="9.140625" defaultRowHeight="12.75" x14ac:dyDescent="0.2"/>
  <cols>
    <col min="1" max="1" width="15.28515625" style="50" customWidth="1"/>
    <col min="2" max="2" width="40.140625" style="36" customWidth="1"/>
    <col min="3" max="3" width="11" style="36" customWidth="1"/>
    <col min="4" max="5" width="9.140625" style="36"/>
    <col min="6" max="6" width="10.5703125" style="36" customWidth="1"/>
    <col min="7" max="12" width="9.140625" style="36"/>
    <col min="13" max="14" width="11.5703125" style="36" customWidth="1"/>
    <col min="15" max="16384" width="9.140625" style="36"/>
  </cols>
  <sheetData>
    <row r="1" spans="1:15" ht="15.75" x14ac:dyDescent="0.25">
      <c r="A1" s="35" t="s">
        <v>0</v>
      </c>
    </row>
    <row r="2" spans="1:15" ht="15" x14ac:dyDescent="0.25">
      <c r="A2" s="37" t="s">
        <v>1</v>
      </c>
    </row>
    <row r="3" spans="1:15" x14ac:dyDescent="0.2">
      <c r="A3" s="38" t="s">
        <v>2</v>
      </c>
      <c r="B3" s="39"/>
    </row>
    <row r="4" spans="1:15" x14ac:dyDescent="0.2">
      <c r="A4" s="38" t="s">
        <v>35</v>
      </c>
      <c r="B4" s="39"/>
    </row>
    <row r="6" spans="1:15" x14ac:dyDescent="0.2">
      <c r="A6" s="40" t="s">
        <v>3</v>
      </c>
      <c r="B6" s="40" t="s">
        <v>12</v>
      </c>
      <c r="C6" s="41" t="s">
        <v>26</v>
      </c>
      <c r="D6" s="41">
        <v>2007</v>
      </c>
      <c r="E6" s="41">
        <v>2008</v>
      </c>
      <c r="F6" s="41">
        <v>2009</v>
      </c>
      <c r="G6" s="41">
        <v>2010</v>
      </c>
      <c r="H6" s="41">
        <v>2011</v>
      </c>
      <c r="I6" s="41">
        <v>2012</v>
      </c>
      <c r="J6" s="41">
        <v>2013</v>
      </c>
      <c r="K6" s="41">
        <v>2014</v>
      </c>
      <c r="L6" s="41">
        <v>2015</v>
      </c>
      <c r="M6" s="41">
        <v>2016</v>
      </c>
      <c r="N6" s="42">
        <v>42825</v>
      </c>
      <c r="O6" s="41" t="s">
        <v>27</v>
      </c>
    </row>
    <row r="7" spans="1:15" ht="12.75" customHeight="1" x14ac:dyDescent="0.2">
      <c r="A7" s="61" t="s">
        <v>28</v>
      </c>
      <c r="B7" s="43" t="s">
        <v>4</v>
      </c>
      <c r="C7" s="44">
        <v>52</v>
      </c>
      <c r="D7" s="44">
        <v>7</v>
      </c>
      <c r="E7" s="44">
        <v>79</v>
      </c>
      <c r="F7" s="44">
        <v>27</v>
      </c>
      <c r="G7" s="44">
        <v>25</v>
      </c>
      <c r="H7" s="44">
        <v>26</v>
      </c>
      <c r="I7" s="44">
        <v>41</v>
      </c>
      <c r="J7" s="44">
        <v>85</v>
      </c>
      <c r="K7" s="44">
        <v>194</v>
      </c>
      <c r="L7" s="44">
        <v>374</v>
      </c>
      <c r="M7" s="44">
        <v>1802</v>
      </c>
      <c r="N7" s="44">
        <v>1110</v>
      </c>
      <c r="O7" s="44">
        <v>3822</v>
      </c>
    </row>
    <row r="8" spans="1:15" x14ac:dyDescent="0.2">
      <c r="A8" s="62"/>
      <c r="B8" s="43" t="s">
        <v>5</v>
      </c>
      <c r="C8" s="44">
        <v>596</v>
      </c>
      <c r="D8" s="44">
        <v>79</v>
      </c>
      <c r="E8" s="44">
        <v>118</v>
      </c>
      <c r="F8" s="44">
        <v>143</v>
      </c>
      <c r="G8" s="44">
        <v>209</v>
      </c>
      <c r="H8" s="44">
        <v>282</v>
      </c>
      <c r="I8" s="44">
        <v>390</v>
      </c>
      <c r="J8" s="44">
        <v>391</v>
      </c>
      <c r="K8" s="44">
        <v>504</v>
      </c>
      <c r="L8" s="44">
        <v>497</v>
      </c>
      <c r="M8" s="44">
        <v>634</v>
      </c>
      <c r="N8" s="44">
        <v>222</v>
      </c>
      <c r="O8" s="44">
        <v>4065</v>
      </c>
    </row>
    <row r="9" spans="1:15" x14ac:dyDescent="0.2">
      <c r="A9" s="62"/>
      <c r="B9" s="43" t="s">
        <v>6</v>
      </c>
      <c r="C9" s="44">
        <v>1</v>
      </c>
      <c r="D9" s="44">
        <v>1</v>
      </c>
      <c r="E9" s="44"/>
      <c r="F9" s="44">
        <v>2</v>
      </c>
      <c r="G9" s="44">
        <v>3</v>
      </c>
      <c r="H9" s="44">
        <v>2</v>
      </c>
      <c r="I9" s="44">
        <v>13</v>
      </c>
      <c r="J9" s="44">
        <v>20</v>
      </c>
      <c r="K9" s="44">
        <v>13</v>
      </c>
      <c r="L9" s="44">
        <v>3</v>
      </c>
      <c r="M9" s="44">
        <v>69</v>
      </c>
      <c r="N9" s="44">
        <v>178</v>
      </c>
      <c r="O9" s="44">
        <v>305</v>
      </c>
    </row>
    <row r="10" spans="1:15" x14ac:dyDescent="0.2">
      <c r="A10" s="62"/>
      <c r="B10" s="43" t="s">
        <v>7</v>
      </c>
      <c r="C10" s="44">
        <v>873</v>
      </c>
      <c r="D10" s="44">
        <v>71</v>
      </c>
      <c r="E10" s="44">
        <v>57</v>
      </c>
      <c r="F10" s="44">
        <v>88</v>
      </c>
      <c r="G10" s="44">
        <v>94</v>
      </c>
      <c r="H10" s="44">
        <v>106</v>
      </c>
      <c r="I10" s="44">
        <v>156</v>
      </c>
      <c r="J10" s="44">
        <v>173</v>
      </c>
      <c r="K10" s="44">
        <v>162</v>
      </c>
      <c r="L10" s="44">
        <v>178</v>
      </c>
      <c r="M10" s="44">
        <v>189</v>
      </c>
      <c r="N10" s="44">
        <v>53</v>
      </c>
      <c r="O10" s="44">
        <v>2200</v>
      </c>
    </row>
    <row r="11" spans="1:15" x14ac:dyDescent="0.2">
      <c r="A11" s="62"/>
      <c r="B11" s="43" t="s">
        <v>8</v>
      </c>
      <c r="C11" s="44">
        <v>9</v>
      </c>
      <c r="D11" s="45">
        <v>1</v>
      </c>
      <c r="E11" s="45"/>
      <c r="F11" s="44">
        <v>1</v>
      </c>
      <c r="G11" s="44">
        <v>2</v>
      </c>
      <c r="H11" s="44">
        <v>1</v>
      </c>
      <c r="I11" s="44">
        <v>4</v>
      </c>
      <c r="J11" s="44">
        <v>4</v>
      </c>
      <c r="K11" s="44">
        <v>4</v>
      </c>
      <c r="L11" s="44">
        <v>2</v>
      </c>
      <c r="M11" s="44">
        <v>12</v>
      </c>
      <c r="N11" s="44">
        <v>14</v>
      </c>
      <c r="O11" s="44">
        <v>54</v>
      </c>
    </row>
    <row r="12" spans="1:15" x14ac:dyDescent="0.2">
      <c r="A12" s="62"/>
      <c r="B12" s="46" t="s">
        <v>9</v>
      </c>
      <c r="C12" s="47">
        <v>1531</v>
      </c>
      <c r="D12" s="47">
        <v>159</v>
      </c>
      <c r="E12" s="47">
        <v>254</v>
      </c>
      <c r="F12" s="47">
        <v>261</v>
      </c>
      <c r="G12" s="47">
        <v>333</v>
      </c>
      <c r="H12" s="47">
        <v>417</v>
      </c>
      <c r="I12" s="47">
        <v>604</v>
      </c>
      <c r="J12" s="47">
        <v>673</v>
      </c>
      <c r="K12" s="47">
        <v>877</v>
      </c>
      <c r="L12" s="47">
        <v>1054</v>
      </c>
      <c r="M12" s="47">
        <v>2706</v>
      </c>
      <c r="N12" s="52">
        <v>1577</v>
      </c>
      <c r="O12" s="52">
        <v>10446</v>
      </c>
    </row>
    <row r="13" spans="1:15" x14ac:dyDescent="0.2">
      <c r="A13" s="63"/>
      <c r="B13" s="48" t="s">
        <v>10</v>
      </c>
      <c r="C13" s="49">
        <v>0.146563277809688</v>
      </c>
      <c r="D13" s="49">
        <v>1.5221137277426799E-2</v>
      </c>
      <c r="E13" s="49">
        <v>2.43155274746314E-2</v>
      </c>
      <c r="F13" s="49">
        <v>2.49856404365307E-2</v>
      </c>
      <c r="G13" s="49">
        <v>3.1878230901780602E-2</v>
      </c>
      <c r="H13" s="49">
        <v>3.9919586444572101E-2</v>
      </c>
      <c r="I13" s="49">
        <v>5.7821175569595998E-2</v>
      </c>
      <c r="J13" s="49">
        <v>6.4426574765460501E-2</v>
      </c>
      <c r="K13" s="49">
        <v>8.3955581083668407E-2</v>
      </c>
      <c r="L13" s="49">
        <v>0.10089986597740799</v>
      </c>
      <c r="M13" s="49">
        <v>0.25904652498564001</v>
      </c>
      <c r="N13" s="49">
        <v>0.150966877273598</v>
      </c>
      <c r="O13" s="49">
        <v>1</v>
      </c>
    </row>
    <row r="14" spans="1:15" x14ac:dyDescent="0.2">
      <c r="C14" s="51"/>
      <c r="D14" s="51"/>
      <c r="E14" s="51"/>
      <c r="F14" s="51"/>
      <c r="G14" s="51"/>
    </row>
    <row r="15" spans="1:15" ht="12.75" customHeight="1" x14ac:dyDescent="0.2">
      <c r="A15" s="61" t="s">
        <v>29</v>
      </c>
      <c r="B15" s="43" t="s">
        <v>4</v>
      </c>
      <c r="C15" s="44">
        <v>2</v>
      </c>
      <c r="D15" s="44">
        <v>3</v>
      </c>
      <c r="E15" s="44">
        <v>6</v>
      </c>
      <c r="F15" s="44">
        <v>51</v>
      </c>
      <c r="G15" s="44">
        <v>39</v>
      </c>
      <c r="H15" s="44">
        <v>36</v>
      </c>
      <c r="I15" s="44">
        <v>57</v>
      </c>
      <c r="J15" s="44">
        <v>108</v>
      </c>
      <c r="K15" s="44">
        <v>82</v>
      </c>
      <c r="L15" s="44">
        <v>250</v>
      </c>
      <c r="M15" s="44">
        <v>1041</v>
      </c>
      <c r="N15" s="44">
        <v>931</v>
      </c>
      <c r="O15" s="44">
        <v>2606</v>
      </c>
    </row>
    <row r="16" spans="1:15" x14ac:dyDescent="0.2">
      <c r="A16" s="62"/>
      <c r="B16" s="43" t="s">
        <v>5</v>
      </c>
      <c r="C16" s="44">
        <v>616</v>
      </c>
      <c r="D16" s="44">
        <v>58</v>
      </c>
      <c r="E16" s="44">
        <v>89</v>
      </c>
      <c r="F16" s="44">
        <v>173</v>
      </c>
      <c r="G16" s="44">
        <v>248</v>
      </c>
      <c r="H16" s="44">
        <v>326</v>
      </c>
      <c r="I16" s="44">
        <v>277</v>
      </c>
      <c r="J16" s="44">
        <v>316</v>
      </c>
      <c r="K16" s="44">
        <v>367</v>
      </c>
      <c r="L16" s="44">
        <v>406</v>
      </c>
      <c r="M16" s="44">
        <v>536</v>
      </c>
      <c r="N16" s="44">
        <v>153</v>
      </c>
      <c r="O16" s="44">
        <v>3565</v>
      </c>
    </row>
    <row r="17" spans="1:15" x14ac:dyDescent="0.2">
      <c r="A17" s="62"/>
      <c r="B17" s="43" t="s">
        <v>6</v>
      </c>
      <c r="C17" s="44">
        <v>6</v>
      </c>
      <c r="D17" s="44"/>
      <c r="E17" s="44">
        <v>3</v>
      </c>
      <c r="F17" s="44">
        <v>1</v>
      </c>
      <c r="G17" s="44">
        <v>16</v>
      </c>
      <c r="H17" s="44">
        <v>6</v>
      </c>
      <c r="I17" s="44">
        <v>1</v>
      </c>
      <c r="J17" s="44">
        <v>1</v>
      </c>
      <c r="K17" s="44">
        <v>3</v>
      </c>
      <c r="L17" s="44">
        <v>5</v>
      </c>
      <c r="M17" s="44">
        <v>91</v>
      </c>
      <c r="N17" s="44">
        <v>70</v>
      </c>
      <c r="O17" s="44">
        <v>203</v>
      </c>
    </row>
    <row r="18" spans="1:15" x14ac:dyDescent="0.2">
      <c r="A18" s="62"/>
      <c r="B18" s="43" t="s">
        <v>7</v>
      </c>
      <c r="C18" s="44">
        <v>348</v>
      </c>
      <c r="D18" s="44">
        <v>8</v>
      </c>
      <c r="E18" s="44">
        <v>33</v>
      </c>
      <c r="F18" s="44">
        <v>28</v>
      </c>
      <c r="G18" s="44">
        <v>33</v>
      </c>
      <c r="H18" s="44">
        <v>43</v>
      </c>
      <c r="I18" s="44">
        <v>52</v>
      </c>
      <c r="J18" s="44">
        <v>71</v>
      </c>
      <c r="K18" s="44">
        <v>92</v>
      </c>
      <c r="L18" s="44">
        <v>107</v>
      </c>
      <c r="M18" s="44">
        <v>103</v>
      </c>
      <c r="N18" s="44">
        <v>29</v>
      </c>
      <c r="O18" s="44">
        <v>947</v>
      </c>
    </row>
    <row r="19" spans="1:15" x14ac:dyDescent="0.2">
      <c r="A19" s="62"/>
      <c r="B19" s="43" t="s">
        <v>8</v>
      </c>
      <c r="C19" s="44">
        <v>13</v>
      </c>
      <c r="D19" s="45"/>
      <c r="E19" s="45"/>
      <c r="F19" s="44">
        <v>3</v>
      </c>
      <c r="G19" s="44"/>
      <c r="H19" s="44"/>
      <c r="I19" s="44">
        <v>3</v>
      </c>
      <c r="J19" s="44">
        <v>1</v>
      </c>
      <c r="K19" s="44">
        <v>1</v>
      </c>
      <c r="L19" s="44">
        <v>2</v>
      </c>
      <c r="M19" s="44">
        <v>12</v>
      </c>
      <c r="N19" s="44">
        <v>1</v>
      </c>
      <c r="O19" s="44">
        <v>36</v>
      </c>
    </row>
    <row r="20" spans="1:15" x14ac:dyDescent="0.2">
      <c r="A20" s="62"/>
      <c r="B20" s="46" t="s">
        <v>9</v>
      </c>
      <c r="C20" s="47">
        <v>985</v>
      </c>
      <c r="D20" s="47">
        <v>69</v>
      </c>
      <c r="E20" s="47">
        <v>131</v>
      </c>
      <c r="F20" s="47">
        <v>256</v>
      </c>
      <c r="G20" s="47">
        <v>336</v>
      </c>
      <c r="H20" s="47">
        <v>411</v>
      </c>
      <c r="I20" s="47">
        <v>390</v>
      </c>
      <c r="J20" s="47">
        <v>497</v>
      </c>
      <c r="K20" s="47">
        <v>545</v>
      </c>
      <c r="L20" s="47">
        <v>770</v>
      </c>
      <c r="M20" s="47">
        <v>1783</v>
      </c>
      <c r="N20" s="52">
        <v>1184</v>
      </c>
      <c r="O20" s="52">
        <v>7357</v>
      </c>
    </row>
    <row r="21" spans="1:15" x14ac:dyDescent="0.2">
      <c r="A21" s="63"/>
      <c r="B21" s="48" t="s">
        <v>10</v>
      </c>
      <c r="C21" s="49">
        <v>0.133886094875629</v>
      </c>
      <c r="D21" s="49">
        <v>9.3788228897648505E-3</v>
      </c>
      <c r="E21" s="49">
        <v>1.7806170993611498E-2</v>
      </c>
      <c r="F21" s="49">
        <v>3.4796792170721798E-2</v>
      </c>
      <c r="G21" s="49">
        <v>4.5670789724072298E-2</v>
      </c>
      <c r="H21" s="49">
        <v>5.5865162430338497E-2</v>
      </c>
      <c r="I21" s="49">
        <v>5.3010738072583899E-2</v>
      </c>
      <c r="J21" s="49">
        <v>6.7554709800190293E-2</v>
      </c>
      <c r="K21" s="49">
        <v>7.4079108332200605E-2</v>
      </c>
      <c r="L21" s="49">
        <v>0.104662226450999</v>
      </c>
      <c r="M21" s="49">
        <v>0.2423542204703</v>
      </c>
      <c r="N21" s="49">
        <v>0.160935163789588</v>
      </c>
      <c r="O21" s="49">
        <v>1</v>
      </c>
    </row>
    <row r="22" spans="1:15" x14ac:dyDescent="0.2">
      <c r="C22" s="51"/>
      <c r="D22" s="51"/>
      <c r="E22" s="51"/>
      <c r="F22" s="51"/>
      <c r="G22" s="51"/>
    </row>
    <row r="23" spans="1:15" ht="12.75" customHeight="1" x14ac:dyDescent="0.2">
      <c r="A23" s="61" t="s">
        <v>30</v>
      </c>
      <c r="B23" s="43" t="s">
        <v>4</v>
      </c>
      <c r="C23" s="44">
        <v>1</v>
      </c>
      <c r="D23" s="44"/>
      <c r="E23" s="44"/>
      <c r="F23" s="44">
        <v>23</v>
      </c>
      <c r="G23" s="44">
        <v>27</v>
      </c>
      <c r="H23" s="44">
        <v>29</v>
      </c>
      <c r="I23" s="44">
        <v>30</v>
      </c>
      <c r="J23" s="44">
        <v>48</v>
      </c>
      <c r="K23" s="44">
        <v>96</v>
      </c>
      <c r="L23" s="44">
        <v>267</v>
      </c>
      <c r="M23" s="44">
        <v>867</v>
      </c>
      <c r="N23" s="44">
        <v>302</v>
      </c>
      <c r="O23" s="44">
        <v>1690</v>
      </c>
    </row>
    <row r="24" spans="1:15" x14ac:dyDescent="0.2">
      <c r="A24" s="62"/>
      <c r="B24" s="43" t="s">
        <v>5</v>
      </c>
      <c r="C24" s="44">
        <v>111</v>
      </c>
      <c r="D24" s="44">
        <v>17</v>
      </c>
      <c r="E24" s="44">
        <v>39</v>
      </c>
      <c r="F24" s="44">
        <v>50</v>
      </c>
      <c r="G24" s="44">
        <v>81</v>
      </c>
      <c r="H24" s="44">
        <v>132</v>
      </c>
      <c r="I24" s="44">
        <v>157</v>
      </c>
      <c r="J24" s="44">
        <v>215</v>
      </c>
      <c r="K24" s="44">
        <v>234</v>
      </c>
      <c r="L24" s="44">
        <v>284</v>
      </c>
      <c r="M24" s="44">
        <v>338</v>
      </c>
      <c r="N24" s="44">
        <v>87</v>
      </c>
      <c r="O24" s="44">
        <v>1745</v>
      </c>
    </row>
    <row r="25" spans="1:15" x14ac:dyDescent="0.2">
      <c r="A25" s="62"/>
      <c r="B25" s="43" t="s">
        <v>6</v>
      </c>
      <c r="C25" s="44">
        <v>1</v>
      </c>
      <c r="D25" s="44"/>
      <c r="E25" s="44"/>
      <c r="F25" s="44"/>
      <c r="G25" s="44"/>
      <c r="H25" s="44"/>
      <c r="I25" s="44"/>
      <c r="J25" s="44"/>
      <c r="K25" s="44"/>
      <c r="L25" s="44"/>
      <c r="M25" s="44">
        <v>33</v>
      </c>
      <c r="N25" s="44">
        <v>40</v>
      </c>
      <c r="O25" s="44">
        <v>74</v>
      </c>
    </row>
    <row r="26" spans="1:15" x14ac:dyDescent="0.2">
      <c r="A26" s="62"/>
      <c r="B26" s="43" t="s">
        <v>7</v>
      </c>
      <c r="C26" s="44">
        <v>215</v>
      </c>
      <c r="D26" s="44">
        <v>20</v>
      </c>
      <c r="E26" s="44">
        <v>28</v>
      </c>
      <c r="F26" s="44">
        <v>25</v>
      </c>
      <c r="G26" s="44">
        <v>25</v>
      </c>
      <c r="H26" s="44">
        <v>37</v>
      </c>
      <c r="I26" s="44">
        <v>52</v>
      </c>
      <c r="J26" s="44">
        <v>66</v>
      </c>
      <c r="K26" s="44">
        <v>80</v>
      </c>
      <c r="L26" s="44">
        <v>70</v>
      </c>
      <c r="M26" s="44">
        <v>65</v>
      </c>
      <c r="N26" s="44">
        <v>12</v>
      </c>
      <c r="O26" s="44">
        <v>695</v>
      </c>
    </row>
    <row r="27" spans="1:15" x14ac:dyDescent="0.2">
      <c r="A27" s="62"/>
      <c r="B27" s="43" t="s">
        <v>8</v>
      </c>
      <c r="C27" s="44">
        <v>1</v>
      </c>
      <c r="D27" s="45"/>
      <c r="E27" s="45"/>
      <c r="F27" s="44">
        <v>3</v>
      </c>
      <c r="G27" s="44"/>
      <c r="H27" s="44"/>
      <c r="I27" s="44"/>
      <c r="J27" s="44">
        <v>1</v>
      </c>
      <c r="K27" s="44">
        <v>1</v>
      </c>
      <c r="L27" s="44">
        <v>1</v>
      </c>
      <c r="M27" s="44">
        <v>5</v>
      </c>
      <c r="N27" s="44"/>
      <c r="O27" s="44">
        <v>12</v>
      </c>
    </row>
    <row r="28" spans="1:15" x14ac:dyDescent="0.2">
      <c r="A28" s="62"/>
      <c r="B28" s="46" t="s">
        <v>9</v>
      </c>
      <c r="C28" s="47">
        <v>329</v>
      </c>
      <c r="D28" s="47">
        <v>37</v>
      </c>
      <c r="E28" s="47">
        <v>67</v>
      </c>
      <c r="F28" s="47">
        <v>101</v>
      </c>
      <c r="G28" s="47">
        <v>133</v>
      </c>
      <c r="H28" s="47">
        <v>198</v>
      </c>
      <c r="I28" s="47">
        <v>239</v>
      </c>
      <c r="J28" s="47">
        <v>330</v>
      </c>
      <c r="K28" s="47">
        <v>411</v>
      </c>
      <c r="L28" s="47">
        <v>622</v>
      </c>
      <c r="M28" s="47">
        <v>1308</v>
      </c>
      <c r="N28" s="52">
        <v>441</v>
      </c>
      <c r="O28" s="52">
        <v>4216</v>
      </c>
    </row>
    <row r="29" spans="1:15" x14ac:dyDescent="0.2">
      <c r="A29" s="63"/>
      <c r="B29" s="48" t="s">
        <v>10</v>
      </c>
      <c r="C29" s="49">
        <v>7.8036053130929803E-2</v>
      </c>
      <c r="D29" s="49">
        <v>8.7760910815939293E-3</v>
      </c>
      <c r="E29" s="49">
        <v>1.5891840607210599E-2</v>
      </c>
      <c r="F29" s="49">
        <v>2.3956356736242902E-2</v>
      </c>
      <c r="G29" s="49">
        <v>3.1546489563567398E-2</v>
      </c>
      <c r="H29" s="49">
        <v>4.6963946869070197E-2</v>
      </c>
      <c r="I29" s="49">
        <v>5.6688804554079701E-2</v>
      </c>
      <c r="J29" s="49">
        <v>7.8273244781783699E-2</v>
      </c>
      <c r="K29" s="49">
        <v>9.7485768500948797E-2</v>
      </c>
      <c r="L29" s="49">
        <v>0.14753320683112001</v>
      </c>
      <c r="M29" s="49">
        <v>0.31024667931688799</v>
      </c>
      <c r="N29" s="49">
        <v>0.104601518026565</v>
      </c>
      <c r="O29" s="49">
        <v>1</v>
      </c>
    </row>
    <row r="31" spans="1:15" x14ac:dyDescent="0.2">
      <c r="A31" s="2" t="s">
        <v>36</v>
      </c>
    </row>
    <row r="32" spans="1:15" x14ac:dyDescent="0.2">
      <c r="A32" s="34" t="s">
        <v>33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B8D057-9823-401D-BBA3-C91C28341493}"/>
</file>

<file path=customXml/itemProps2.xml><?xml version="1.0" encoding="utf-8"?>
<ds:datastoreItem xmlns:ds="http://schemas.openxmlformats.org/officeDocument/2006/customXml" ds:itemID="{7F67CD30-23A6-4026-80E4-B2B779DEB2D0}"/>
</file>

<file path=customXml/itemProps3.xml><?xml version="1.0" encoding="utf-8"?>
<ds:datastoreItem xmlns:ds="http://schemas.openxmlformats.org/officeDocument/2006/customXml" ds:itemID="{4F1F0B6E-4A60-4E25-B104-8B5BB35517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2016-09-26T12:06:59Z</cp:lastPrinted>
  <dcterms:created xsi:type="dcterms:W3CDTF">2016-09-15T10:35:05Z</dcterms:created>
  <dcterms:modified xsi:type="dcterms:W3CDTF">2017-05-25T07:44:44Z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