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44" windowWidth="17220" windowHeight="9792" activeTab="1"/>
  </bookViews>
  <sheets>
    <sheet name="Flussi_bari" sheetId="1" r:id="rId1"/>
    <sheet name="Varpend_bari" sheetId="2" r:id="rId2"/>
  </sheets>
  <definedNames>
    <definedName name="_xlnm._FilterDatabase" localSheetId="1" hidden="1">Varpend_bari!$A$5:$E$5</definedName>
    <definedName name="_xlnm.Print_Area" localSheetId="0">Flussi_bari!$A$1:$H$41</definedName>
    <definedName name="_xlnm.Print_Area" localSheetId="1">Varpend_bari!$A$1:$E$17</definedName>
  </definedNames>
  <calcPr calcId="145621"/>
</workbook>
</file>

<file path=xl/calcChain.xml><?xml version="1.0" encoding="utf-8"?>
<calcChain xmlns="http://schemas.openxmlformats.org/spreadsheetml/2006/main">
  <c r="G27" i="1" l="1"/>
  <c r="H27" i="1"/>
  <c r="H36" i="1" l="1"/>
  <c r="G36" i="1"/>
  <c r="G29" i="1"/>
  <c r="H18" i="1"/>
  <c r="G18" i="1"/>
  <c r="H9" i="1"/>
  <c r="G9" i="1"/>
  <c r="G11" i="1" l="1"/>
  <c r="G38" i="1"/>
  <c r="G20" i="1"/>
  <c r="E13" i="2"/>
  <c r="E11" i="2"/>
  <c r="E9" i="2"/>
  <c r="E7" i="2"/>
  <c r="F36" i="1"/>
  <c r="E36" i="1"/>
  <c r="D36" i="1"/>
  <c r="C36" i="1"/>
  <c r="F27" i="1"/>
  <c r="E27" i="1"/>
  <c r="D27" i="1"/>
  <c r="C27" i="1"/>
  <c r="F18" i="1"/>
  <c r="E18" i="1"/>
  <c r="D18" i="1"/>
  <c r="C18" i="1"/>
  <c r="F9" i="1"/>
  <c r="E9" i="1"/>
  <c r="D9" i="1"/>
  <c r="C9" i="1"/>
  <c r="C11" i="1" l="1"/>
  <c r="E11" i="1"/>
  <c r="C29" i="1"/>
  <c r="C38" i="1"/>
  <c r="E38" i="1"/>
  <c r="E29" i="1"/>
  <c r="C20" i="1"/>
  <c r="E20" i="1"/>
</calcChain>
</file>

<file path=xl/sharedStrings.xml><?xml version="1.0" encoding="utf-8"?>
<sst xmlns="http://schemas.openxmlformats.org/spreadsheetml/2006/main" count="76" uniqueCount="33">
  <si>
    <t>Distretto di Bari</t>
  </si>
  <si>
    <r>
      <t xml:space="preserve">Procedimenti iscritti, definiti e </t>
    </r>
    <r>
      <rPr>
        <b/>
        <i/>
        <sz val="11"/>
        <color indexed="8"/>
        <rFont val="Calibri"/>
        <family val="2"/>
      </rPr>
      <t>clearance rate</t>
    </r>
  </si>
  <si>
    <t>Ufficio</t>
  </si>
  <si>
    <t>Macro materia</t>
  </si>
  <si>
    <t>Iscritti 2015</t>
  </si>
  <si>
    <t>Definiti 2015</t>
  </si>
  <si>
    <t>Iscritti 2016</t>
  </si>
  <si>
    <t>Definiti 2016</t>
  </si>
  <si>
    <t>Corte d'Appello di Bari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</si>
  <si>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</si>
  <si>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</si>
  <si>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</si>
  <si>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</si>
  <si>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</si>
  <si>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Bari</t>
  </si>
  <si>
    <t>RITO COLLEGIALE SEZIONE ASSISE</t>
  </si>
  <si>
    <t>Tribunale Ordinario di Agrigento</t>
  </si>
  <si>
    <t>RITO COLLEGIALE SEZIONE ORDINARIA</t>
  </si>
  <si>
    <t>RITO MONOCRATICO PRIMO GRADO</t>
  </si>
  <si>
    <t>RITO MONOCRATICO APPELLO GIUDICE DI PACE</t>
  </si>
  <si>
    <t>INDAGINI E UDIENZA PRELIMINARE (NOTI)</t>
  </si>
  <si>
    <t>Tribunale Ordinario di Foggia</t>
  </si>
  <si>
    <t>Tribunale Ordinario di Trani</t>
  </si>
  <si>
    <t>Nell'osservare i valori si tenga conto che il periodo in esame è a cavallo della riforma della geografia giudiziaria e dell'introduzione del nuovo registro informatizzato del settore penale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</si>
  <si>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</si>
  <si>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</si>
  <si>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</si>
  <si>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Corte d'Appello di  Bari</t>
  </si>
  <si>
    <t>Pendenti al 31/12/2014</t>
  </si>
  <si>
    <t>SETTORE PENALE. Anni 2015 - 30 settembre 2017, registro autori di reato noti.</t>
  </si>
  <si>
    <t>Pendenti al 30/09/2017</t>
  </si>
  <si>
    <t>Iscritti gen - set 2017</t>
  </si>
  <si>
    <t>Definiti gen - set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</si>
</sst>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;\-#,###;0"/>
    <numFmt numFmtId="165" formatCode="0.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rgb="FF000000"/>
      <name val="Calibri"/>
      <family val="2"/>
      <scheme val="minor"/>
    </font>
    <font>
      <b/>
      <sz val="10"/>
      <color indexed="8"/>
      <name val="Calibri"/>
      <family val="2"/>
    </font>
    <font>
      <sz val="10"/>
      <color rgb="FF000000"/>
      <name val="Times New Roman"/>
      <family val="1"/>
    </font>
    <font>
      <sz val="8"/>
      <color indexed="8"/>
      <name val="Arial"/>
      <family val="2"/>
    </font>
    <font>
      <b/>
      <i/>
      <sz val="10"/>
      <color indexed="8"/>
      <name val="Calibri"/>
      <family val="2"/>
    </font>
    <font>
      <b/>
      <sz val="8"/>
      <color indexed="8"/>
      <name val="Arial"/>
      <family val="2"/>
    </font>
    <font>
      <i/>
      <sz val="10"/>
      <color indexed="8"/>
      <name val="Calibri"/>
      <family val="2"/>
    </font>
    <font>
      <sz val="8"/>
      <name val="Arial"/>
      <family val="2"/>
    </font>
    <font>
      <i/>
      <sz val="8"/>
      <color indexed="8"/>
      <name val="Calibri"/>
      <family val="2"/>
    </font>
    <font>
      <i/>
      <sz val="9"/>
      <name val="Calibri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1">
    <xf numFmtId="0" fontId="0" fillId="0" borderId="0"/>
    <xf numFmtId="9" fontId="1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9" fillId="0" borderId="0"/>
    <xf numFmtId="0" fontId="23" fillId="0" borderId="0"/>
    <xf numFmtId="0" fontId="23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71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Protection="1">
      <protection locked="0"/>
    </xf>
    <xf numFmtId="0" fontId="5" fillId="2" borderId="0" xfId="0" applyFont="1" applyFill="1"/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right" vertical="center" wrapText="1"/>
    </xf>
    <xf numFmtId="0" fontId="8" fillId="2" borderId="1" xfId="0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/>
    <xf numFmtId="3" fontId="10" fillId="2" borderId="2" xfId="2" applyNumberFormat="1" applyFont="1" applyFill="1" applyBorder="1" applyAlignment="1">
      <alignment horizontal="right" wrapText="1"/>
    </xf>
    <xf numFmtId="3" fontId="10" fillId="2" borderId="3" xfId="2" applyNumberFormat="1" applyFont="1" applyFill="1" applyBorder="1" applyAlignment="1">
      <alignment horizontal="right" wrapText="1"/>
    </xf>
    <xf numFmtId="3" fontId="10" fillId="2" borderId="1" xfId="2" applyNumberFormat="1" applyFont="1" applyFill="1" applyBorder="1" applyAlignment="1">
      <alignment horizontal="right" wrapText="1"/>
    </xf>
    <xf numFmtId="3" fontId="10" fillId="2" borderId="3" xfId="2" applyNumberFormat="1" applyFont="1" applyFill="1" applyBorder="1" applyAlignment="1" applyProtection="1">
      <alignment horizontal="right" wrapText="1"/>
      <protection locked="0"/>
    </xf>
    <xf numFmtId="3" fontId="10" fillId="2" borderId="1" xfId="2" applyNumberFormat="1" applyFont="1" applyFill="1" applyBorder="1" applyAlignment="1" applyProtection="1">
      <alignment horizontal="right" wrapText="1"/>
      <protection locked="0"/>
    </xf>
    <xf numFmtId="3" fontId="4" fillId="2" borderId="0" xfId="0" applyNumberFormat="1" applyFont="1" applyFill="1"/>
    <xf numFmtId="3" fontId="10" fillId="2" borderId="4" xfId="2" applyNumberFormat="1" applyFont="1" applyFill="1" applyBorder="1" applyAlignment="1">
      <alignment horizontal="right" wrapText="1"/>
    </xf>
    <xf numFmtId="3" fontId="10" fillId="2" borderId="5" xfId="2" applyNumberFormat="1" applyFont="1" applyFill="1" applyBorder="1" applyAlignment="1">
      <alignment horizontal="right" wrapText="1"/>
    </xf>
    <xf numFmtId="3" fontId="10" fillId="2" borderId="5" xfId="2" applyNumberFormat="1" applyFont="1" applyFill="1" applyBorder="1" applyAlignment="1" applyProtection="1">
      <alignment horizontal="right" wrapText="1"/>
      <protection locked="0"/>
    </xf>
    <xf numFmtId="0" fontId="11" fillId="2" borderId="6" xfId="0" applyFont="1" applyFill="1" applyBorder="1"/>
    <xf numFmtId="3" fontId="12" fillId="2" borderId="1" xfId="2" applyNumberFormat="1" applyFont="1" applyFill="1" applyBorder="1" applyAlignment="1">
      <alignment horizontal="right"/>
    </xf>
    <xf numFmtId="3" fontId="12" fillId="2" borderId="1" xfId="2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/>
    <xf numFmtId="3" fontId="4" fillId="2" borderId="0" xfId="0" applyNumberFormat="1" applyFont="1" applyFill="1" applyBorder="1"/>
    <xf numFmtId="3" fontId="4" fillId="2" borderId="0" xfId="0" applyNumberFormat="1" applyFont="1" applyFill="1" applyBorder="1" applyProtection="1">
      <protection locked="0"/>
    </xf>
    <xf numFmtId="0" fontId="11" fillId="2" borderId="1" xfId="0" applyFont="1" applyFill="1" applyBorder="1"/>
    <xf numFmtId="3" fontId="4" fillId="2" borderId="0" xfId="0" applyNumberFormat="1" applyFont="1" applyFill="1" applyProtection="1">
      <protection locked="0"/>
    </xf>
    <xf numFmtId="0" fontId="14" fillId="2" borderId="1" xfId="2" applyFont="1" applyFill="1" applyBorder="1" applyAlignment="1">
      <alignment wrapText="1"/>
    </xf>
    <xf numFmtId="0" fontId="10" fillId="2" borderId="2" xfId="2" applyFont="1" applyFill="1" applyBorder="1" applyAlignment="1">
      <alignment horizontal="right" wrapText="1"/>
    </xf>
    <xf numFmtId="0" fontId="10" fillId="2" borderId="2" xfId="2" applyFont="1" applyFill="1" applyBorder="1" applyAlignment="1" applyProtection="1">
      <alignment horizontal="right" wrapText="1"/>
      <protection locked="0"/>
    </xf>
    <xf numFmtId="3" fontId="10" fillId="2" borderId="2" xfId="2" applyNumberFormat="1" applyFont="1" applyFill="1" applyBorder="1" applyAlignment="1" applyProtection="1">
      <alignment horizontal="right" wrapText="1"/>
      <protection locked="0"/>
    </xf>
    <xf numFmtId="0" fontId="10" fillId="2" borderId="2" xfId="2" applyFont="1" applyFill="1" applyBorder="1" applyAlignment="1">
      <alignment wrapText="1"/>
    </xf>
    <xf numFmtId="0" fontId="10" fillId="2" borderId="4" xfId="2" applyFont="1" applyFill="1" applyBorder="1" applyAlignment="1">
      <alignment wrapText="1"/>
    </xf>
    <xf numFmtId="0" fontId="10" fillId="2" borderId="1" xfId="2" applyFont="1" applyFill="1" applyBorder="1" applyAlignment="1">
      <alignment wrapText="1"/>
    </xf>
    <xf numFmtId="3" fontId="10" fillId="2" borderId="4" xfId="2" applyNumberFormat="1" applyFont="1" applyFill="1" applyBorder="1" applyAlignment="1" applyProtection="1">
      <alignment horizontal="right" wrapText="1"/>
      <protection locked="0"/>
    </xf>
    <xf numFmtId="3" fontId="12" fillId="2" borderId="8" xfId="2" applyNumberFormat="1" applyFont="1" applyFill="1" applyBorder="1" applyAlignment="1">
      <alignment horizontal="right"/>
    </xf>
    <xf numFmtId="3" fontId="12" fillId="2" borderId="8" xfId="2" applyNumberFormat="1" applyFont="1" applyFill="1" applyBorder="1" applyAlignment="1" applyProtection="1">
      <alignment horizontal="right"/>
      <protection locked="0"/>
    </xf>
    <xf numFmtId="0" fontId="11" fillId="2" borderId="0" xfId="0" applyFont="1" applyFill="1" applyBorder="1"/>
    <xf numFmtId="3" fontId="12" fillId="2" borderId="0" xfId="2" applyNumberFormat="1" applyFont="1" applyFill="1" applyBorder="1" applyAlignment="1">
      <alignment horizontal="right"/>
    </xf>
    <xf numFmtId="3" fontId="12" fillId="2" borderId="0" xfId="2" applyNumberFormat="1" applyFont="1" applyFill="1" applyBorder="1" applyAlignment="1" applyProtection="1">
      <alignment horizontal="right"/>
      <protection locked="0"/>
    </xf>
    <xf numFmtId="0" fontId="15" fillId="2" borderId="0" xfId="3" applyFont="1" applyFill="1"/>
    <xf numFmtId="0" fontId="2" fillId="2" borderId="0" xfId="0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0" fontId="17" fillId="2" borderId="0" xfId="0" applyFont="1" applyFill="1"/>
    <xf numFmtId="0" fontId="18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9" fillId="2" borderId="1" xfId="0" applyFont="1" applyFill="1" applyBorder="1" applyAlignment="1">
      <alignment vertical="center"/>
    </xf>
    <xf numFmtId="0" fontId="19" fillId="2" borderId="1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vertical="center"/>
    </xf>
    <xf numFmtId="3" fontId="18" fillId="2" borderId="0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vertical="center"/>
    </xf>
    <xf numFmtId="3" fontId="19" fillId="2" borderId="1" xfId="0" applyNumberFormat="1" applyFont="1" applyFill="1" applyBorder="1" applyAlignment="1">
      <alignment horizontal="center" vertical="center"/>
    </xf>
    <xf numFmtId="165" fontId="19" fillId="2" borderId="1" xfId="1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vertical="center" wrapText="1"/>
    </xf>
    <xf numFmtId="3" fontId="19" fillId="2" borderId="0" xfId="0" applyNumberFormat="1" applyFont="1" applyFill="1" applyBorder="1" applyAlignment="1">
      <alignment horizontal="center" vertical="center"/>
    </xf>
    <xf numFmtId="165" fontId="19" fillId="2" borderId="0" xfId="1" applyNumberFormat="1" applyFont="1" applyFill="1" applyBorder="1" applyAlignment="1">
      <alignment horizontal="center" vertical="center"/>
    </xf>
    <xf numFmtId="0" fontId="18" fillId="2" borderId="0" xfId="0" applyFont="1" applyFill="1"/>
    <xf numFmtId="3" fontId="18" fillId="2" borderId="0" xfId="0" applyNumberFormat="1" applyFont="1" applyFill="1"/>
    <xf numFmtId="3" fontId="4" fillId="0" borderId="0" xfId="0" applyNumberFormat="1" applyFont="1" applyFill="1"/>
    <xf numFmtId="0" fontId="7" fillId="0" borderId="0" xfId="0" applyFont="1" applyAlignment="1">
      <alignment vertical="center"/>
    </xf>
    <xf numFmtId="4" fontId="8" fillId="2" borderId="7" xfId="0" applyNumberFormat="1" applyFont="1" applyFill="1" applyBorder="1" applyAlignment="1" applyProtection="1">
      <alignment horizontal="center" vertical="center"/>
      <protection locked="0"/>
    </xf>
    <xf numFmtId="4" fontId="8" fillId="2" borderId="8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8" fillId="2" borderId="7" xfId="0" applyNumberFormat="1" applyFont="1" applyFill="1" applyBorder="1" applyAlignment="1">
      <alignment horizontal="center" vertical="center"/>
    </xf>
    <xf numFmtId="4" fontId="8" fillId="2" borderId="8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wrapText="1"/>
    </xf>
    <xf numFmtId="0" fontId="22" fillId="2" borderId="0" xfId="0" applyFont="1" applyFill="1" applyAlignment="1">
      <alignment horizontal="left" wrapText="1"/>
    </xf>
  </cellXfs>
  <cellStyles count="151">
    <cellStyle name="Normale" xfId="0" builtinId="0"/>
    <cellStyle name="Normale 10" xfId="4"/>
    <cellStyle name="Normale 10 2" xfId="5"/>
    <cellStyle name="Normale 10 2 2" xfId="6"/>
    <cellStyle name="Normale 10 3" xfId="7"/>
    <cellStyle name="Normale 10 4" xfId="8"/>
    <cellStyle name="Normale 11" xfId="9"/>
    <cellStyle name="Normale 12" xfId="10"/>
    <cellStyle name="Normale 13" xfId="11"/>
    <cellStyle name="Normale 13 2" xfId="12"/>
    <cellStyle name="Normale 14" xfId="13"/>
    <cellStyle name="Normale 14 2" xfId="14"/>
    <cellStyle name="Normale 15" xfId="3"/>
    <cellStyle name="Normale 16" xfId="15"/>
    <cellStyle name="Normale 2" xfId="2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41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topLeftCell="A25" zoomScale="110" zoomScaleNormal="110" workbookViewId="0">
      <selection activeCell="G38" sqref="G38:H38"/>
    </sheetView>
  </sheetViews>
  <sheetFormatPr defaultColWidth="9.109375" defaultRowHeight="13.8" x14ac:dyDescent="0.3"/>
  <cols>
    <col min="1" max="1" width="19" style="2" customWidth="1"/>
    <col min="2" max="2" width="33.44140625" style="2" customWidth="1"/>
    <col min="3" max="3" width="9.109375" style="2" customWidth="1"/>
    <col min="4" max="4" width="9.44140625" style="2" customWidth="1"/>
    <col min="5" max="5" width="8.88671875" style="3" customWidth="1"/>
    <col min="6" max="6" width="9.44140625" style="3" customWidth="1"/>
    <col min="7" max="7" width="8.88671875" style="3" customWidth="1"/>
    <col min="8" max="8" width="9.44140625" style="3" customWidth="1"/>
    <col min="9" max="16384" width="9.109375" style="2"/>
  </cols>
  <sheetData>
    <row r="1" spans="1:8" ht="15.6" x14ac:dyDescent="0.3">
      <c r="A1" s="1" t="s">
        <v>0</v>
      </c>
    </row>
    <row r="2" spans="1:8" ht="14.4" x14ac:dyDescent="0.3">
      <c r="A2" s="4" t="s">
        <v>1</v>
      </c>
    </row>
    <row r="3" spans="1:8" x14ac:dyDescent="0.3">
      <c r="A3" s="61" t="s">
        <v>29</v>
      </c>
    </row>
    <row r="5" spans="1:8" ht="37.200000000000003" customHeight="1" x14ac:dyDescent="0.3">
      <c r="A5" s="5" t="s">
        <v>2</v>
      </c>
      <c r="B5" s="5" t="s">
        <v>3</v>
      </c>
      <c r="C5" s="6" t="s">
        <v>4</v>
      </c>
      <c r="D5" s="6" t="s">
        <v>5</v>
      </c>
      <c r="E5" s="7" t="s">
        <v>6</v>
      </c>
      <c r="F5" s="7" t="s">
        <v>7</v>
      </c>
      <c r="G5" s="7" t="s">
        <v>31</v>
      </c>
      <c r="H5" s="7" t="s">
        <v>32</v>
      </c>
    </row>
    <row r="6" spans="1:8" x14ac:dyDescent="0.3">
      <c r="A6" s="66" t="s">
        <v>8</v>
      </c>
      <c r="B6" s="8" t="s">
        <v>9</v>
      </c>
      <c r="C6" s="10">
        <v>3227</v>
      </c>
      <c r="D6" s="11">
        <v>3158</v>
      </c>
      <c r="E6" s="12">
        <v>4139</v>
      </c>
      <c r="F6" s="13">
        <v>3991</v>
      </c>
      <c r="G6" s="12">
        <v>2813</v>
      </c>
      <c r="H6" s="13">
        <v>2641</v>
      </c>
    </row>
    <row r="7" spans="1:8" x14ac:dyDescent="0.3">
      <c r="A7" s="66"/>
      <c r="B7" s="8" t="s">
        <v>10</v>
      </c>
      <c r="C7" s="10">
        <v>29</v>
      </c>
      <c r="D7" s="11">
        <v>28</v>
      </c>
      <c r="E7" s="12">
        <v>30</v>
      </c>
      <c r="F7" s="13">
        <v>26</v>
      </c>
      <c r="G7" s="12">
        <v>18</v>
      </c>
      <c r="H7" s="13">
        <v>23</v>
      </c>
    </row>
    <row r="8" spans="1:8" x14ac:dyDescent="0.3">
      <c r="A8" s="66"/>
      <c r="B8" s="8" t="s">
        <v>11</v>
      </c>
      <c r="C8" s="16">
        <v>140</v>
      </c>
      <c r="D8" s="11">
        <v>139</v>
      </c>
      <c r="E8" s="17">
        <v>130</v>
      </c>
      <c r="F8" s="13">
        <v>127</v>
      </c>
      <c r="G8" s="17">
        <v>106</v>
      </c>
      <c r="H8" s="13">
        <v>82</v>
      </c>
    </row>
    <row r="9" spans="1:8" x14ac:dyDescent="0.3">
      <c r="A9" s="66"/>
      <c r="B9" s="18" t="s">
        <v>12</v>
      </c>
      <c r="C9" s="19">
        <f t="shared" ref="C9:F9" si="0">SUM(C6:C8)</f>
        <v>3396</v>
      </c>
      <c r="D9" s="19">
        <f t="shared" si="0"/>
        <v>3325</v>
      </c>
      <c r="E9" s="20">
        <f t="shared" si="0"/>
        <v>4299</v>
      </c>
      <c r="F9" s="20">
        <f t="shared" si="0"/>
        <v>4144</v>
      </c>
      <c r="G9" s="20">
        <f t="shared" ref="G9:H9" si="1">SUM(G6:G8)</f>
        <v>2937</v>
      </c>
      <c r="H9" s="20">
        <f t="shared" si="1"/>
        <v>2746</v>
      </c>
    </row>
    <row r="10" spans="1:8" x14ac:dyDescent="0.3">
      <c r="A10" s="21"/>
      <c r="B10" s="22"/>
      <c r="C10" s="23"/>
      <c r="D10" s="23"/>
      <c r="E10" s="24"/>
      <c r="F10" s="24"/>
      <c r="G10" s="24"/>
      <c r="H10" s="24"/>
    </row>
    <row r="11" spans="1:8" x14ac:dyDescent="0.3">
      <c r="A11" s="21"/>
      <c r="B11" s="25" t="s">
        <v>13</v>
      </c>
      <c r="C11" s="67">
        <f>D9/C9</f>
        <v>0.97909305064782093</v>
      </c>
      <c r="D11" s="68"/>
      <c r="E11" s="62">
        <f>F9/E9</f>
        <v>0.96394510351244478</v>
      </c>
      <c r="F11" s="63"/>
      <c r="G11" s="62">
        <f>H9/G9</f>
        <v>0.93496765406877769</v>
      </c>
      <c r="H11" s="63"/>
    </row>
    <row r="12" spans="1:8" x14ac:dyDescent="0.3">
      <c r="C12" s="14"/>
      <c r="D12" s="14"/>
      <c r="E12" s="26"/>
      <c r="F12" s="26"/>
      <c r="G12" s="26"/>
      <c r="H12" s="26"/>
    </row>
    <row r="13" spans="1:8" x14ac:dyDescent="0.3">
      <c r="A13" s="66" t="s">
        <v>14</v>
      </c>
      <c r="B13" s="27" t="s">
        <v>15</v>
      </c>
      <c r="C13" s="28">
        <v>12</v>
      </c>
      <c r="D13" s="28">
        <v>4</v>
      </c>
      <c r="E13" s="29">
        <v>10</v>
      </c>
      <c r="F13" s="29">
        <v>9</v>
      </c>
      <c r="G13" s="29">
        <v>6</v>
      </c>
      <c r="H13" s="29">
        <v>6</v>
      </c>
    </row>
    <row r="14" spans="1:8" x14ac:dyDescent="0.3">
      <c r="A14" s="66" t="s">
        <v>16</v>
      </c>
      <c r="B14" s="27" t="s">
        <v>17</v>
      </c>
      <c r="C14" s="9">
        <v>277</v>
      </c>
      <c r="D14" s="9">
        <v>216</v>
      </c>
      <c r="E14" s="30">
        <v>267</v>
      </c>
      <c r="F14" s="30">
        <v>255</v>
      </c>
      <c r="G14" s="30">
        <v>179</v>
      </c>
      <c r="H14" s="30">
        <v>205</v>
      </c>
    </row>
    <row r="15" spans="1:8" x14ac:dyDescent="0.3">
      <c r="A15" s="66" t="s">
        <v>16</v>
      </c>
      <c r="B15" s="31" t="s">
        <v>18</v>
      </c>
      <c r="C15" s="9">
        <v>5229</v>
      </c>
      <c r="D15" s="9">
        <v>4716</v>
      </c>
      <c r="E15" s="30">
        <v>5031</v>
      </c>
      <c r="F15" s="30">
        <v>5762</v>
      </c>
      <c r="G15" s="30">
        <v>3798</v>
      </c>
      <c r="H15" s="30">
        <v>3613</v>
      </c>
    </row>
    <row r="16" spans="1:8" ht="21.6" x14ac:dyDescent="0.3">
      <c r="A16" s="66" t="s">
        <v>16</v>
      </c>
      <c r="B16" s="32" t="s">
        <v>19</v>
      </c>
      <c r="C16" s="9">
        <v>146</v>
      </c>
      <c r="D16" s="9">
        <v>55</v>
      </c>
      <c r="E16" s="30">
        <v>104</v>
      </c>
      <c r="F16" s="30">
        <v>126</v>
      </c>
      <c r="G16" s="30">
        <v>70</v>
      </c>
      <c r="H16" s="30">
        <v>105</v>
      </c>
    </row>
    <row r="17" spans="1:8" x14ac:dyDescent="0.3">
      <c r="A17" s="66" t="s">
        <v>16</v>
      </c>
      <c r="B17" s="33" t="s">
        <v>20</v>
      </c>
      <c r="C17" s="15">
        <v>25439</v>
      </c>
      <c r="D17" s="15">
        <v>15560</v>
      </c>
      <c r="E17" s="34">
        <v>20129</v>
      </c>
      <c r="F17" s="34">
        <v>22238</v>
      </c>
      <c r="G17" s="34">
        <v>10785</v>
      </c>
      <c r="H17" s="34">
        <v>10592</v>
      </c>
    </row>
    <row r="18" spans="1:8" x14ac:dyDescent="0.3">
      <c r="A18" s="66" t="s">
        <v>16</v>
      </c>
      <c r="B18" s="25" t="s">
        <v>12</v>
      </c>
      <c r="C18" s="35">
        <f t="shared" ref="C18:F18" si="2">SUM(C13:C17)</f>
        <v>31103</v>
      </c>
      <c r="D18" s="35">
        <f t="shared" si="2"/>
        <v>20551</v>
      </c>
      <c r="E18" s="36">
        <f t="shared" si="2"/>
        <v>25541</v>
      </c>
      <c r="F18" s="36">
        <f t="shared" si="2"/>
        <v>28390</v>
      </c>
      <c r="G18" s="36">
        <f t="shared" ref="G18:H18" si="3">SUM(G13:G17)</f>
        <v>14838</v>
      </c>
      <c r="H18" s="36">
        <f t="shared" si="3"/>
        <v>14521</v>
      </c>
    </row>
    <row r="19" spans="1:8" x14ac:dyDescent="0.3">
      <c r="A19" s="21"/>
      <c r="B19" s="37"/>
      <c r="C19" s="38"/>
      <c r="D19" s="38"/>
      <c r="E19" s="39"/>
      <c r="F19" s="39"/>
      <c r="G19" s="39"/>
      <c r="H19" s="39"/>
    </row>
    <row r="20" spans="1:8" x14ac:dyDescent="0.3">
      <c r="A20" s="21"/>
      <c r="B20" s="25" t="s">
        <v>13</v>
      </c>
      <c r="C20" s="67">
        <f>D18/C18</f>
        <v>0.66074012153168504</v>
      </c>
      <c r="D20" s="68"/>
      <c r="E20" s="62">
        <f>F18/E18</f>
        <v>1.1115461414979837</v>
      </c>
      <c r="F20" s="63"/>
      <c r="G20" s="62">
        <f>H18/G18</f>
        <v>0.97863593476209731</v>
      </c>
      <c r="H20" s="63"/>
    </row>
    <row r="21" spans="1:8" x14ac:dyDescent="0.3">
      <c r="C21" s="60"/>
      <c r="D21" s="14"/>
      <c r="E21" s="26"/>
      <c r="F21" s="26"/>
      <c r="G21" s="26"/>
      <c r="H21" s="26"/>
    </row>
    <row r="22" spans="1:8" x14ac:dyDescent="0.3">
      <c r="A22" s="66" t="s">
        <v>21</v>
      </c>
      <c r="B22" s="27" t="s">
        <v>15</v>
      </c>
      <c r="C22" s="28">
        <v>4</v>
      </c>
      <c r="D22" s="28">
        <v>3</v>
      </c>
      <c r="E22" s="29">
        <v>3</v>
      </c>
      <c r="F22" s="29">
        <v>5</v>
      </c>
      <c r="G22" s="29">
        <v>1</v>
      </c>
      <c r="H22" s="29">
        <v>2</v>
      </c>
    </row>
    <row r="23" spans="1:8" x14ac:dyDescent="0.3">
      <c r="A23" s="66" t="s">
        <v>16</v>
      </c>
      <c r="B23" s="27" t="s">
        <v>17</v>
      </c>
      <c r="C23" s="9">
        <v>207</v>
      </c>
      <c r="D23" s="9">
        <v>241</v>
      </c>
      <c r="E23" s="30">
        <v>229</v>
      </c>
      <c r="F23" s="30">
        <v>183</v>
      </c>
      <c r="G23" s="30">
        <v>145</v>
      </c>
      <c r="H23" s="30">
        <v>138</v>
      </c>
    </row>
    <row r="24" spans="1:8" x14ac:dyDescent="0.3">
      <c r="A24" s="66" t="s">
        <v>16</v>
      </c>
      <c r="B24" s="31" t="s">
        <v>18</v>
      </c>
      <c r="C24" s="9">
        <v>4694</v>
      </c>
      <c r="D24" s="9">
        <v>5340</v>
      </c>
      <c r="E24" s="30">
        <v>5892</v>
      </c>
      <c r="F24" s="30">
        <v>4800</v>
      </c>
      <c r="G24" s="30">
        <v>3323</v>
      </c>
      <c r="H24" s="30">
        <v>2641</v>
      </c>
    </row>
    <row r="25" spans="1:8" ht="21.6" x14ac:dyDescent="0.3">
      <c r="A25" s="66" t="s">
        <v>16</v>
      </c>
      <c r="B25" s="32" t="s">
        <v>19</v>
      </c>
      <c r="C25" s="9">
        <v>57</v>
      </c>
      <c r="D25" s="9">
        <v>47</v>
      </c>
      <c r="E25" s="30">
        <v>75</v>
      </c>
      <c r="F25" s="30">
        <v>70</v>
      </c>
      <c r="G25" s="30">
        <v>36</v>
      </c>
      <c r="H25" s="30">
        <v>40</v>
      </c>
    </row>
    <row r="26" spans="1:8" x14ac:dyDescent="0.3">
      <c r="A26" s="66" t="s">
        <v>16</v>
      </c>
      <c r="B26" s="33" t="s">
        <v>20</v>
      </c>
      <c r="C26" s="15">
        <v>13619</v>
      </c>
      <c r="D26" s="15">
        <v>11756</v>
      </c>
      <c r="E26" s="34">
        <v>14111</v>
      </c>
      <c r="F26" s="34">
        <v>15084</v>
      </c>
      <c r="G26" s="34">
        <v>8286</v>
      </c>
      <c r="H26" s="34">
        <v>8906</v>
      </c>
    </row>
    <row r="27" spans="1:8" x14ac:dyDescent="0.3">
      <c r="A27" s="66" t="s">
        <v>16</v>
      </c>
      <c r="B27" s="25" t="s">
        <v>12</v>
      </c>
      <c r="C27" s="35">
        <f t="shared" ref="C27:F27" si="4">SUM(C22:C26)</f>
        <v>18581</v>
      </c>
      <c r="D27" s="35">
        <f t="shared" si="4"/>
        <v>17387</v>
      </c>
      <c r="E27" s="36">
        <f t="shared" si="4"/>
        <v>20310</v>
      </c>
      <c r="F27" s="36">
        <f t="shared" si="4"/>
        <v>20142</v>
      </c>
      <c r="G27" s="36">
        <f t="shared" ref="G27:H27" si="5">SUM(G22:G26)</f>
        <v>11791</v>
      </c>
      <c r="H27" s="36">
        <f t="shared" si="5"/>
        <v>11727</v>
      </c>
    </row>
    <row r="28" spans="1:8" x14ac:dyDescent="0.3">
      <c r="A28" s="21"/>
      <c r="B28" s="37"/>
      <c r="C28" s="38"/>
      <c r="D28" s="38"/>
      <c r="E28" s="39"/>
      <c r="F28" s="39"/>
      <c r="G28" s="39"/>
      <c r="H28" s="39"/>
    </row>
    <row r="29" spans="1:8" x14ac:dyDescent="0.3">
      <c r="A29" s="21"/>
      <c r="B29" s="25" t="s">
        <v>13</v>
      </c>
      <c r="C29" s="67">
        <f>D27/C27</f>
        <v>0.93574081050535496</v>
      </c>
      <c r="D29" s="68"/>
      <c r="E29" s="62">
        <f>F27/E27</f>
        <v>0.99172821270310196</v>
      </c>
      <c r="F29" s="63"/>
      <c r="G29" s="62">
        <f>H27/G27</f>
        <v>0.99457213128657451</v>
      </c>
      <c r="H29" s="63"/>
    </row>
    <row r="30" spans="1:8" x14ac:dyDescent="0.3">
      <c r="C30" s="14"/>
      <c r="D30" s="14"/>
      <c r="E30" s="26"/>
      <c r="F30" s="26"/>
      <c r="G30" s="26"/>
      <c r="H30" s="26"/>
    </row>
    <row r="31" spans="1:8" x14ac:dyDescent="0.3">
      <c r="A31" s="66" t="s">
        <v>22</v>
      </c>
      <c r="B31" s="27" t="s">
        <v>15</v>
      </c>
      <c r="C31" s="28">
        <v>6</v>
      </c>
      <c r="D31" s="28">
        <v>9</v>
      </c>
      <c r="E31" s="29">
        <v>0</v>
      </c>
      <c r="F31" s="29">
        <v>3</v>
      </c>
      <c r="G31" s="29">
        <v>1</v>
      </c>
      <c r="H31" s="29">
        <v>0</v>
      </c>
    </row>
    <row r="32" spans="1:8" x14ac:dyDescent="0.3">
      <c r="A32" s="66" t="s">
        <v>16</v>
      </c>
      <c r="B32" s="27" t="s">
        <v>17</v>
      </c>
      <c r="C32" s="9">
        <v>85</v>
      </c>
      <c r="D32" s="9">
        <v>105</v>
      </c>
      <c r="E32" s="30">
        <v>90</v>
      </c>
      <c r="F32" s="30">
        <v>90</v>
      </c>
      <c r="G32" s="30">
        <v>87</v>
      </c>
      <c r="H32" s="30">
        <v>86</v>
      </c>
    </row>
    <row r="33" spans="1:8" x14ac:dyDescent="0.3">
      <c r="A33" s="66" t="s">
        <v>16</v>
      </c>
      <c r="B33" s="31" t="s">
        <v>18</v>
      </c>
      <c r="C33" s="9">
        <v>3241</v>
      </c>
      <c r="D33" s="9">
        <v>2895</v>
      </c>
      <c r="E33" s="30">
        <v>3253</v>
      </c>
      <c r="F33" s="30">
        <v>3475</v>
      </c>
      <c r="G33" s="30">
        <v>2444</v>
      </c>
      <c r="H33" s="30">
        <v>1969</v>
      </c>
    </row>
    <row r="34" spans="1:8" ht="27" customHeight="1" x14ac:dyDescent="0.3">
      <c r="A34" s="66" t="s">
        <v>16</v>
      </c>
      <c r="B34" s="32" t="s">
        <v>19</v>
      </c>
      <c r="C34" s="9">
        <v>44</v>
      </c>
      <c r="D34" s="9">
        <v>0</v>
      </c>
      <c r="E34" s="30">
        <v>82</v>
      </c>
      <c r="F34" s="30">
        <v>35</v>
      </c>
      <c r="G34" s="30">
        <v>38</v>
      </c>
      <c r="H34" s="30">
        <v>34</v>
      </c>
    </row>
    <row r="35" spans="1:8" x14ac:dyDescent="0.3">
      <c r="A35" s="66" t="s">
        <v>16</v>
      </c>
      <c r="B35" s="33" t="s">
        <v>20</v>
      </c>
      <c r="C35" s="15">
        <v>5708</v>
      </c>
      <c r="D35" s="15">
        <v>7842</v>
      </c>
      <c r="E35" s="34">
        <v>5323</v>
      </c>
      <c r="F35" s="34">
        <v>5326</v>
      </c>
      <c r="G35" s="34">
        <v>3667</v>
      </c>
      <c r="H35" s="34">
        <v>3744</v>
      </c>
    </row>
    <row r="36" spans="1:8" x14ac:dyDescent="0.3">
      <c r="A36" s="66" t="s">
        <v>16</v>
      </c>
      <c r="B36" s="25" t="s">
        <v>12</v>
      </c>
      <c r="C36" s="35">
        <f t="shared" ref="C36:F36" si="6">SUM(C31:C35)</f>
        <v>9084</v>
      </c>
      <c r="D36" s="35">
        <f t="shared" si="6"/>
        <v>10851</v>
      </c>
      <c r="E36" s="36">
        <f t="shared" si="6"/>
        <v>8748</v>
      </c>
      <c r="F36" s="36">
        <f t="shared" si="6"/>
        <v>8929</v>
      </c>
      <c r="G36" s="36">
        <f t="shared" ref="G36:H36" si="7">SUM(G31:G35)</f>
        <v>6237</v>
      </c>
      <c r="H36" s="36">
        <f t="shared" si="7"/>
        <v>5833</v>
      </c>
    </row>
    <row r="37" spans="1:8" x14ac:dyDescent="0.3">
      <c r="A37" s="21"/>
      <c r="B37" s="37"/>
      <c r="C37" s="38"/>
      <c r="D37" s="38"/>
      <c r="E37" s="39"/>
      <c r="F37" s="39"/>
      <c r="G37" s="39"/>
      <c r="H37" s="39"/>
    </row>
    <row r="38" spans="1:8" x14ac:dyDescent="0.3">
      <c r="A38" s="21"/>
      <c r="B38" s="25" t="s">
        <v>13</v>
      </c>
      <c r="C38" s="67">
        <f>D36/C36</f>
        <v>1.1945178335535007</v>
      </c>
      <c r="D38" s="68"/>
      <c r="E38" s="62">
        <f>F36/E36</f>
        <v>1.0206904435299498</v>
      </c>
      <c r="F38" s="63"/>
      <c r="G38" s="62">
        <f>H36/G36</f>
        <v>0.93522526855860189</v>
      </c>
      <c r="H38" s="63"/>
    </row>
    <row r="39" spans="1:8" x14ac:dyDescent="0.3">
      <c r="A39" s="40"/>
    </row>
    <row r="40" spans="1:8" ht="21.6" customHeight="1" x14ac:dyDescent="0.3">
      <c r="A40" s="64" t="s">
        <v>23</v>
      </c>
      <c r="B40" s="64"/>
      <c r="C40" s="64"/>
      <c r="D40" s="64"/>
    </row>
    <row r="41" spans="1:8" ht="24.6" customHeight="1" x14ac:dyDescent="0.3">
      <c r="A41" s="65" t="s">
        <v>24</v>
      </c>
      <c r="B41" s="65"/>
      <c r="C41" s="65"/>
      <c r="D41" s="65"/>
    </row>
    <row r="42" spans="1:8" ht="14.4" x14ac:dyDescent="0.3">
      <c r="D42" s="41"/>
      <c r="E42" s="42"/>
      <c r="F42" s="42"/>
      <c r="G42" s="42"/>
      <c r="H42" s="42"/>
    </row>
  </sheetData>
  <mergeCells count="18">
    <mergeCell ref="A41:D41"/>
    <mergeCell ref="A6:A9"/>
    <mergeCell ref="C11:D11"/>
    <mergeCell ref="E11:F11"/>
    <mergeCell ref="A13:A18"/>
    <mergeCell ref="E29:F29"/>
    <mergeCell ref="A22:A27"/>
    <mergeCell ref="C29:D29"/>
    <mergeCell ref="C20:D20"/>
    <mergeCell ref="E20:F20"/>
    <mergeCell ref="A31:A36"/>
    <mergeCell ref="C38:D38"/>
    <mergeCell ref="E38:F38"/>
    <mergeCell ref="G29:H29"/>
    <mergeCell ref="G38:H38"/>
    <mergeCell ref="G11:H11"/>
    <mergeCell ref="G20:H20"/>
    <mergeCell ref="A40:D40"/>
  </mergeCells>
  <conditionalFormatting sqref="C11:D11">
    <cfRule type="cellIs" dxfId="40" priority="64" operator="greaterThan">
      <formula>1</formula>
    </cfRule>
    <cfRule type="cellIs" dxfId="39" priority="65" operator="lessThan">
      <formula>1</formula>
    </cfRule>
  </conditionalFormatting>
  <conditionalFormatting sqref="C20:D20">
    <cfRule type="cellIs" dxfId="38" priority="58" operator="lessThan">
      <formula>1</formula>
    </cfRule>
    <cfRule type="cellIs" dxfId="37" priority="59" operator="lessThan">
      <formula>0.99</formula>
    </cfRule>
    <cfRule type="cellIs" dxfId="36" priority="60" operator="greaterThan">
      <formula>1</formula>
    </cfRule>
  </conditionalFormatting>
  <conditionalFormatting sqref="C29:D29">
    <cfRule type="cellIs" dxfId="35" priority="52" operator="lessThan">
      <formula>1</formula>
    </cfRule>
    <cfRule type="cellIs" dxfId="34" priority="53" operator="lessThan">
      <formula>0.99</formula>
    </cfRule>
    <cfRule type="cellIs" dxfId="33" priority="54" operator="greaterThan">
      <formula>1</formula>
    </cfRule>
  </conditionalFormatting>
  <conditionalFormatting sqref="C38:D38">
    <cfRule type="cellIs" dxfId="32" priority="46" operator="lessThan">
      <formula>1</formula>
    </cfRule>
    <cfRule type="cellIs" dxfId="31" priority="47" operator="lessThan">
      <formula>0.99</formula>
    </cfRule>
    <cfRule type="cellIs" dxfId="30" priority="48" operator="greaterThan">
      <formula>1</formula>
    </cfRule>
  </conditionalFormatting>
  <conditionalFormatting sqref="E11:F11">
    <cfRule type="cellIs" dxfId="29" priority="44" operator="greaterThan">
      <formula>1</formula>
    </cfRule>
    <cfRule type="cellIs" dxfId="28" priority="45" operator="lessThan">
      <formula>1</formula>
    </cfRule>
  </conditionalFormatting>
  <conditionalFormatting sqref="E20:F20">
    <cfRule type="cellIs" dxfId="27" priority="41" operator="lessThan">
      <formula>1</formula>
    </cfRule>
    <cfRule type="cellIs" dxfId="26" priority="42" operator="lessThan">
      <formula>0.99</formula>
    </cfRule>
    <cfRule type="cellIs" dxfId="25" priority="43" operator="greaterThan">
      <formula>1</formula>
    </cfRule>
  </conditionalFormatting>
  <conditionalFormatting sqref="E29:F29">
    <cfRule type="cellIs" dxfId="24" priority="38" operator="lessThan">
      <formula>1</formula>
    </cfRule>
    <cfRule type="cellIs" dxfId="23" priority="39" operator="lessThan">
      <formula>0.99</formula>
    </cfRule>
    <cfRule type="cellIs" dxfId="22" priority="40" operator="greaterThan">
      <formula>1</formula>
    </cfRule>
  </conditionalFormatting>
  <conditionalFormatting sqref="E38:F38">
    <cfRule type="cellIs" dxfId="21" priority="35" operator="lessThan">
      <formula>1</formula>
    </cfRule>
    <cfRule type="cellIs" dxfId="20" priority="36" operator="lessThan">
      <formula>0.99</formula>
    </cfRule>
    <cfRule type="cellIs" dxfId="19" priority="37" operator="greaterThan">
      <formula>1</formula>
    </cfRule>
  </conditionalFormatting>
  <conditionalFormatting sqref="G20:H20">
    <cfRule type="cellIs" dxfId="18" priority="18" operator="lessThan">
      <formula>1</formula>
    </cfRule>
    <cfRule type="cellIs" dxfId="17" priority="19" operator="lessThan">
      <formula>0.99</formula>
    </cfRule>
    <cfRule type="cellIs" dxfId="16" priority="20" operator="greaterThan">
      <formula>1</formula>
    </cfRule>
  </conditionalFormatting>
  <conditionalFormatting sqref="G29:H29">
    <cfRule type="cellIs" dxfId="15" priority="15" operator="lessThan">
      <formula>1</formula>
    </cfRule>
    <cfRule type="cellIs" dxfId="14" priority="16" operator="lessThan">
      <formula>0.99</formula>
    </cfRule>
    <cfRule type="cellIs" dxfId="13" priority="17" operator="greaterThan">
      <formula>1</formula>
    </cfRule>
  </conditionalFormatting>
  <conditionalFormatting sqref="G38:H38">
    <cfRule type="cellIs" dxfId="12" priority="12" operator="lessThan">
      <formula>1</formula>
    </cfRule>
    <cfRule type="cellIs" dxfId="11" priority="13" operator="lessThan">
      <formula>0.99</formula>
    </cfRule>
    <cfRule type="cellIs" dxfId="10" priority="14" operator="greaterThan">
      <formula>1</formula>
    </cfRule>
  </conditionalFormatting>
  <conditionalFormatting sqref="G11:H11">
    <cfRule type="cellIs" dxfId="9" priority="21" operator="greaterThan">
      <formula>1</formula>
    </cfRule>
    <cfRule type="cellIs" dxfId="8" priority="2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showGridLines="0" tabSelected="1" zoomScaleNormal="100" workbookViewId="0">
      <selection activeCell="D13" sqref="D13"/>
    </sheetView>
  </sheetViews>
  <sheetFormatPr defaultColWidth="9.109375" defaultRowHeight="13.8" x14ac:dyDescent="0.3"/>
  <cols>
    <col min="1" max="1" width="29.33203125" style="58" customWidth="1"/>
    <col min="2" max="2" width="21" style="58" customWidth="1"/>
    <col min="3" max="5" width="13.77734375" style="58" customWidth="1"/>
    <col min="6" max="6" width="9.109375" style="58"/>
    <col min="7" max="7" width="44.88671875" style="58" bestFit="1" customWidth="1"/>
    <col min="8" max="11" width="9.109375" style="58"/>
    <col min="12" max="12" width="44.88671875" style="58" bestFit="1" customWidth="1"/>
    <col min="13" max="13" width="41.88671875" style="58" bestFit="1" customWidth="1"/>
    <col min="14" max="16384" width="9.109375" style="58"/>
  </cols>
  <sheetData>
    <row r="1" spans="1:5" s="44" customFormat="1" ht="15.6" x14ac:dyDescent="0.3">
      <c r="A1" s="43" t="s">
        <v>0</v>
      </c>
    </row>
    <row r="2" spans="1:5" s="44" customFormat="1" ht="14.4" x14ac:dyDescent="0.3">
      <c r="A2" s="45" t="s">
        <v>25</v>
      </c>
    </row>
    <row r="3" spans="1:5" s="44" customFormat="1" x14ac:dyDescent="0.3">
      <c r="A3" s="61" t="s">
        <v>29</v>
      </c>
    </row>
    <row r="4" spans="1:5" s="44" customFormat="1" x14ac:dyDescent="0.3"/>
    <row r="5" spans="1:5" s="44" customFormat="1" ht="33" customHeight="1" x14ac:dyDescent="0.3">
      <c r="A5" s="46" t="s">
        <v>2</v>
      </c>
      <c r="B5" s="46" t="s">
        <v>3</v>
      </c>
      <c r="C5" s="47" t="s">
        <v>28</v>
      </c>
      <c r="D5" s="47" t="s">
        <v>30</v>
      </c>
      <c r="E5" s="47" t="s">
        <v>26</v>
      </c>
    </row>
    <row r="6" spans="1:5" s="44" customFormat="1" ht="8.25" customHeight="1" x14ac:dyDescent="0.3">
      <c r="A6" s="48"/>
      <c r="B6" s="49"/>
      <c r="C6" s="50"/>
      <c r="D6" s="50"/>
      <c r="E6" s="50"/>
    </row>
    <row r="7" spans="1:5" s="44" customFormat="1" ht="28.95" customHeight="1" x14ac:dyDescent="0.3">
      <c r="A7" s="51" t="s">
        <v>27</v>
      </c>
      <c r="B7" s="52" t="s">
        <v>12</v>
      </c>
      <c r="C7" s="53">
        <v>11560</v>
      </c>
      <c r="D7" s="53">
        <v>11410</v>
      </c>
      <c r="E7" s="54">
        <f>(D7-C7)/C7</f>
        <v>-1.2975778546712802E-2</v>
      </c>
    </row>
    <row r="8" spans="1:5" s="44" customFormat="1" ht="8.25" customHeight="1" x14ac:dyDescent="0.3">
      <c r="A8" s="48"/>
      <c r="B8" s="49"/>
      <c r="C8" s="50"/>
      <c r="D8" s="50"/>
      <c r="E8" s="50"/>
    </row>
    <row r="9" spans="1:5" s="44" customFormat="1" ht="28.95" customHeight="1" x14ac:dyDescent="0.3">
      <c r="A9" s="51" t="s">
        <v>14</v>
      </c>
      <c r="B9" s="52" t="s">
        <v>12</v>
      </c>
      <c r="C9" s="53">
        <v>23309</v>
      </c>
      <c r="D9" s="53">
        <v>27341</v>
      </c>
      <c r="E9" s="54">
        <f>(D9-C9)/C9</f>
        <v>0.17298039383928954</v>
      </c>
    </row>
    <row r="10" spans="1:5" s="44" customFormat="1" ht="8.25" customHeight="1" x14ac:dyDescent="0.3">
      <c r="A10" s="55"/>
      <c r="B10" s="49"/>
      <c r="C10" s="56"/>
      <c r="D10" s="56"/>
      <c r="E10" s="57"/>
    </row>
    <row r="11" spans="1:5" s="44" customFormat="1" ht="28.95" customHeight="1" x14ac:dyDescent="0.3">
      <c r="A11" s="51" t="s">
        <v>21</v>
      </c>
      <c r="B11" s="52" t="s">
        <v>12</v>
      </c>
      <c r="C11" s="53">
        <v>16692</v>
      </c>
      <c r="D11" s="53">
        <v>18410</v>
      </c>
      <c r="E11" s="54">
        <f>(D11-C11)/C11</f>
        <v>0.10292355619458424</v>
      </c>
    </row>
    <row r="12" spans="1:5" s="44" customFormat="1" ht="8.25" customHeight="1" x14ac:dyDescent="0.3">
      <c r="A12" s="55"/>
      <c r="B12" s="49"/>
      <c r="C12" s="56"/>
      <c r="D12" s="56"/>
      <c r="E12" s="57"/>
    </row>
    <row r="13" spans="1:5" s="44" customFormat="1" ht="28.95" customHeight="1" x14ac:dyDescent="0.3">
      <c r="A13" s="51" t="s">
        <v>22</v>
      </c>
      <c r="B13" s="52" t="s">
        <v>12</v>
      </c>
      <c r="C13" s="53">
        <v>11869</v>
      </c>
      <c r="D13" s="53">
        <v>9990</v>
      </c>
      <c r="E13" s="54">
        <f>(D13-C13)/C13</f>
        <v>-0.15831156795012216</v>
      </c>
    </row>
    <row r="14" spans="1:5" s="44" customFormat="1" ht="8.25" customHeight="1" x14ac:dyDescent="0.3">
      <c r="A14" s="55"/>
      <c r="B14" s="49"/>
      <c r="C14" s="56"/>
      <c r="D14" s="56"/>
      <c r="E14" s="57"/>
    </row>
    <row r="15" spans="1:5" ht="9" customHeight="1" x14ac:dyDescent="0.3">
      <c r="C15" s="59"/>
      <c r="D15" s="59"/>
    </row>
    <row r="16" spans="1:5" ht="24" customHeight="1" x14ac:dyDescent="0.3">
      <c r="A16" s="69" t="s">
        <v>23</v>
      </c>
      <c r="B16" s="69"/>
      <c r="C16" s="69"/>
      <c r="D16" s="69"/>
      <c r="E16" s="69"/>
    </row>
    <row r="17" spans="1:5" ht="27.6" customHeight="1" x14ac:dyDescent="0.3">
      <c r="A17" s="70" t="s">
        <v>24</v>
      </c>
      <c r="B17" s="70"/>
      <c r="C17" s="70"/>
      <c r="D17" s="70"/>
      <c r="E17" s="70"/>
    </row>
  </sheetData>
  <mergeCells count="2">
    <mergeCell ref="A16:E16"/>
    <mergeCell ref="A17:E17"/>
  </mergeCells>
  <conditionalFormatting sqref="E7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E9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E11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E13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2A347C-666B-49D0-B99F-EA041A9278E8}"/>
</file>

<file path=customXml/itemProps2.xml><?xml version="1.0" encoding="utf-8"?>
<ds:datastoreItem xmlns:ds="http://schemas.openxmlformats.org/officeDocument/2006/customXml" ds:itemID="{7EE6F911-6E1E-4DFA-BDFD-412379DDD10B}"/>
</file>

<file path=customXml/itemProps3.xml><?xml version="1.0" encoding="utf-8"?>
<ds:datastoreItem xmlns:ds="http://schemas.openxmlformats.org/officeDocument/2006/customXml" ds:itemID="{5EC720AD-4B62-46B9-BCCF-F71F3C380B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Flussi_bari</vt:lpstr>
      <vt:lpstr>Varpend_bari</vt:lpstr>
      <vt:lpstr>Flussi_bari!Area_stampa</vt:lpstr>
      <vt:lpstr>Varpend_bari!Area_stampa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Francesca Bigi</cp:lastModifiedBy>
  <dcterms:created xsi:type="dcterms:W3CDTF">2017-02-27T14:44:54Z</dcterms:created>
  <dcterms:modified xsi:type="dcterms:W3CDTF">2017-11-16T12:58:52Z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