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5200" windowHeight="12132"/>
  </bookViews>
  <sheets>
    <sheet name="Flussi_bari" sheetId="1" r:id="rId1"/>
    <sheet name="Varpend_bari" sheetId="2" r:id="rId2"/>
  </sheets>
  <definedNames>
    <definedName name="_xlnm._FilterDatabase" localSheetId="1" hidden="1">Varpend_bari!$A$5:$E$5</definedName>
    <definedName name="_xlnm.Print_Area" localSheetId="0">Flussi_bari!$A$1:$D$41</definedName>
    <definedName name="_xlnm.Print_Area" localSheetId="1">Varpend_bari!$A$1:$E$16</definedName>
  </definedNames>
  <calcPr calcId="162913"/>
</workbook>
</file>

<file path=xl/calcChain.xml><?xml version="1.0" encoding="utf-8"?>
<calcChain xmlns="http://schemas.openxmlformats.org/spreadsheetml/2006/main">
  <c r="G11" i="1" l="1"/>
  <c r="H9" i="1"/>
  <c r="G9" i="1"/>
  <c r="H18" i="1"/>
  <c r="G20" i="1" s="1"/>
  <c r="G18" i="1"/>
  <c r="H27" i="1"/>
  <c r="G29" i="1" s="1"/>
  <c r="G27" i="1"/>
  <c r="G38" i="1"/>
  <c r="H36" i="1"/>
  <c r="G36" i="1"/>
  <c r="E9" i="2"/>
  <c r="E11" i="2"/>
  <c r="E13" i="2"/>
  <c r="F18" i="1" l="1"/>
  <c r="E18" i="1"/>
  <c r="E20" i="1" l="1"/>
  <c r="F36" i="1"/>
  <c r="E36" i="1"/>
  <c r="F27" i="1"/>
  <c r="E27" i="1"/>
  <c r="F9" i="1"/>
  <c r="E9" i="1"/>
  <c r="E11" i="1" l="1"/>
  <c r="E29" i="1"/>
  <c r="E38" i="1"/>
  <c r="D36" i="1"/>
  <c r="C36" i="1"/>
  <c r="C38" i="1" l="1"/>
  <c r="C27" i="1"/>
  <c r="D27" i="1"/>
  <c r="C29" i="1" l="1"/>
  <c r="D18" i="1"/>
  <c r="C18" i="1"/>
  <c r="D9" i="1"/>
  <c r="C9" i="1"/>
  <c r="C11" i="1" l="1"/>
  <c r="C20" i="1"/>
  <c r="E7" i="2"/>
</calcChain>
</file>

<file path=xl/sharedStrings.xml><?xml version="1.0" encoding="utf-8"?>
<sst xmlns="http://schemas.openxmlformats.org/spreadsheetml/2006/main" count="74" uniqueCount="32">
  <si>
    <t>Distretto di Bari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</si>
  <si>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</si>
  <si>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</si>
  <si>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</si>
  <si>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Corte d'Appello di Bari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</si>
  <si>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</si>
  <si>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</si>
  <si>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</si>
  <si>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</si>
  <si>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</si>
  <si>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</si>
  <si>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</si>
  <si>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</si>
  <si>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</si>
  <si>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</si>
  <si>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</si>
  <si>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</si>
  <si>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Foggia</t>
  </si>
  <si>
    <t>Tribunale Ordinario di Trani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</si>
  <si>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</si>
  <si>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</si>
  <si>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</si>
  <si>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Bari</t>
  </si>
  <si>
    <t>Iscritti 2017</t>
  </si>
  <si>
    <t>Definiti 2017</t>
  </si>
  <si>
    <t>Iscritti 2018</t>
  </si>
  <si>
    <t>Definiti 2018</t>
  </si>
  <si>
    <t>Pendenti al 31/12/2016</t>
  </si>
  <si>
    <t>Pendenti al 31/03/2019</t>
  </si>
  <si>
    <t>SETTORE PENALE. Anni 2017 - 31 marzo 2019, registro autori di reato noti</t>
  </si>
  <si>
    <t xml:space="preserve">"Iscritti 
gen-mar '19" 
</t>
  </si>
  <si>
    <t>"Definiti
 gen-mar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</si>
</sst>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;\-#,###;0"/>
    <numFmt numFmtId="165" formatCode="0.0%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3" xfId="2" applyNumberFormat="1" applyFont="1" applyFill="1" applyBorder="1" applyAlignment="1" applyProtection="1">
      <alignment horizontal="right" wrapText="1"/>
      <protection locked="0"/>
    </xf>
    <xf numFmtId="3" fontId="10" fillId="2" borderId="1" xfId="2" applyNumberFormat="1" applyFont="1" applyFill="1" applyBorder="1" applyAlignment="1" applyProtection="1">
      <alignment horizontal="right" wrapText="1"/>
      <protection locked="0"/>
    </xf>
    <xf numFmtId="3" fontId="10" fillId="2" borderId="5" xfId="2" applyNumberFormat="1" applyFont="1" applyFill="1" applyBorder="1" applyAlignment="1" applyProtection="1">
      <alignment horizontal="right" wrapText="1"/>
      <protection locked="0"/>
    </xf>
    <xf numFmtId="0" fontId="11" fillId="2" borderId="6" xfId="0" applyFont="1" applyFill="1" applyBorder="1"/>
    <xf numFmtId="3" fontId="12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1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4" fillId="2" borderId="1" xfId="2" applyFont="1" applyFill="1" applyBorder="1" applyAlignment="1">
      <alignment wrapText="1"/>
    </xf>
    <xf numFmtId="0" fontId="10" fillId="2" borderId="2" xfId="2" applyFont="1" applyFill="1" applyBorder="1" applyAlignment="1" applyProtection="1">
      <alignment horizontal="right" wrapText="1"/>
      <protection locked="0"/>
    </xf>
    <xf numFmtId="3" fontId="10" fillId="2" borderId="2" xfId="2" applyNumberFormat="1" applyFont="1" applyFill="1" applyBorder="1" applyAlignment="1" applyProtection="1">
      <alignment horizontal="right" wrapText="1"/>
      <protection locked="0"/>
    </xf>
    <xf numFmtId="0" fontId="10" fillId="2" borderId="2" xfId="2" applyFont="1" applyFill="1" applyBorder="1" applyAlignment="1">
      <alignment wrapText="1"/>
    </xf>
    <xf numFmtId="0" fontId="10" fillId="2" borderId="4" xfId="2" applyFont="1" applyFill="1" applyBorder="1" applyAlignment="1">
      <alignment wrapText="1"/>
    </xf>
    <xf numFmtId="0" fontId="10" fillId="2" borderId="1" xfId="2" applyFont="1" applyFill="1" applyBorder="1" applyAlignment="1">
      <alignment wrapText="1"/>
    </xf>
    <xf numFmtId="3" fontId="10" fillId="2" borderId="4" xfId="2" applyNumberFormat="1" applyFont="1" applyFill="1" applyBorder="1" applyAlignment="1" applyProtection="1">
      <alignment horizontal="right" wrapText="1"/>
      <protection locked="0"/>
    </xf>
    <xf numFmtId="3" fontId="12" fillId="2" borderId="8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3" fontId="12" fillId="2" borderId="0" xfId="2" applyNumberFormat="1" applyFont="1" applyFill="1" applyBorder="1" applyAlignment="1" applyProtection="1">
      <alignment horizontal="right"/>
      <protection locked="0"/>
    </xf>
    <xf numFmtId="0" fontId="15" fillId="2" borderId="0" xfId="3" applyFont="1" applyFill="1"/>
    <xf numFmtId="164" fontId="2" fillId="2" borderId="0" xfId="0" applyNumberFormat="1" applyFont="1" applyFill="1" applyAlignment="1">
      <alignment wrapText="1"/>
    </xf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/>
    <xf numFmtId="0" fontId="7" fillId="0" borderId="0" xfId="0" applyFont="1"/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166" fontId="8" fillId="2" borderId="7" xfId="0" applyNumberFormat="1" applyFont="1" applyFill="1" applyBorder="1" applyAlignment="1" applyProtection="1">
      <alignment horizontal="center" vertical="center"/>
      <protection locked="0"/>
    </xf>
    <xf numFmtId="166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wrapText="1"/>
    </xf>
  </cellXfs>
  <cellStyles count="153">
    <cellStyle name="Migliaia 2" xfId="151"/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110" zoomScaleNormal="110" workbookViewId="0">
      <selection activeCell="F42" sqref="F42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8.88671875" style="3" customWidth="1"/>
    <col min="4" max="4" width="9.44140625" style="3" customWidth="1"/>
    <col min="5" max="5" width="8.88671875" style="3" customWidth="1"/>
    <col min="6" max="6" width="9.44140625" style="3" customWidth="1"/>
    <col min="7" max="7" width="8.88671875" style="3" customWidth="1"/>
    <col min="8" max="8" width="9.44140625" style="3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47" t="s">
        <v>29</v>
      </c>
    </row>
    <row r="5" spans="1:8" ht="37.200000000000003" customHeight="1" x14ac:dyDescent="0.3">
      <c r="A5" s="5" t="s">
        <v>2</v>
      </c>
      <c r="B5" s="5" t="s">
        <v>3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30</v>
      </c>
      <c r="H5" s="6" t="s">
        <v>31</v>
      </c>
    </row>
    <row r="6" spans="1:8" x14ac:dyDescent="0.3">
      <c r="A6" s="53" t="s">
        <v>4</v>
      </c>
      <c r="B6" s="7" t="s">
        <v>5</v>
      </c>
      <c r="C6" s="8">
        <v>4008</v>
      </c>
      <c r="D6" s="9">
        <v>3505</v>
      </c>
      <c r="E6" s="8">
        <v>4983</v>
      </c>
      <c r="F6" s="9">
        <v>4150</v>
      </c>
      <c r="G6" s="8">
        <v>1030</v>
      </c>
      <c r="H6" s="9">
        <v>1452</v>
      </c>
    </row>
    <row r="7" spans="1:8" x14ac:dyDescent="0.3">
      <c r="A7" s="53"/>
      <c r="B7" s="7" t="s">
        <v>6</v>
      </c>
      <c r="C7" s="8">
        <v>24</v>
      </c>
      <c r="D7" s="9">
        <v>32</v>
      </c>
      <c r="E7" s="8">
        <v>36</v>
      </c>
      <c r="F7" s="9">
        <v>27</v>
      </c>
      <c r="G7" s="8">
        <v>10</v>
      </c>
      <c r="H7" s="9">
        <v>7</v>
      </c>
    </row>
    <row r="8" spans="1:8" x14ac:dyDescent="0.3">
      <c r="A8" s="53"/>
      <c r="B8" s="7" t="s">
        <v>7</v>
      </c>
      <c r="C8" s="10">
        <v>145</v>
      </c>
      <c r="D8" s="9">
        <v>99</v>
      </c>
      <c r="E8" s="10">
        <v>152</v>
      </c>
      <c r="F8" s="9">
        <v>130</v>
      </c>
      <c r="G8" s="10">
        <v>48</v>
      </c>
      <c r="H8" s="9">
        <v>40</v>
      </c>
    </row>
    <row r="9" spans="1:8" x14ac:dyDescent="0.3">
      <c r="A9" s="53"/>
      <c r="B9" s="11" t="s">
        <v>8</v>
      </c>
      <c r="C9" s="12">
        <f t="shared" ref="C9:D9" si="0">SUM(C6:C8)</f>
        <v>4177</v>
      </c>
      <c r="D9" s="12">
        <f t="shared" si="0"/>
        <v>3636</v>
      </c>
      <c r="E9" s="12">
        <f t="shared" ref="E9:F9" si="1">SUM(E6:E8)</f>
        <v>5171</v>
      </c>
      <c r="F9" s="12">
        <f t="shared" si="1"/>
        <v>4307</v>
      </c>
      <c r="G9" s="12">
        <f t="shared" ref="G9:H9" si="2">SUM(G6:G8)</f>
        <v>1088</v>
      </c>
      <c r="H9" s="12">
        <f t="shared" si="2"/>
        <v>1499</v>
      </c>
    </row>
    <row r="10" spans="1:8" x14ac:dyDescent="0.3">
      <c r="A10" s="13"/>
      <c r="B10" s="14"/>
      <c r="C10" s="15"/>
      <c r="D10" s="15"/>
      <c r="E10" s="15"/>
      <c r="F10" s="15"/>
      <c r="G10" s="15"/>
      <c r="H10" s="15"/>
    </row>
    <row r="11" spans="1:8" x14ac:dyDescent="0.3">
      <c r="A11" s="13"/>
      <c r="B11" s="16" t="s">
        <v>9</v>
      </c>
      <c r="C11" s="48">
        <f>D9/C9</f>
        <v>0.87048120660761308</v>
      </c>
      <c r="D11" s="49"/>
      <c r="E11" s="48">
        <f>F9/E9</f>
        <v>0.83291432991684389</v>
      </c>
      <c r="F11" s="49"/>
      <c r="G11" s="48">
        <f>H9/G9</f>
        <v>1.3777573529411764</v>
      </c>
      <c r="H11" s="49"/>
    </row>
    <row r="12" spans="1:8" x14ac:dyDescent="0.3">
      <c r="C12" s="17"/>
      <c r="D12" s="17"/>
      <c r="E12" s="17"/>
      <c r="F12" s="17"/>
      <c r="G12" s="17"/>
      <c r="H12" s="17"/>
    </row>
    <row r="13" spans="1:8" x14ac:dyDescent="0.3">
      <c r="A13" s="53" t="s">
        <v>10</v>
      </c>
      <c r="B13" s="18" t="s">
        <v>11</v>
      </c>
      <c r="C13" s="19">
        <v>10</v>
      </c>
      <c r="D13" s="19">
        <v>8</v>
      </c>
      <c r="E13" s="19">
        <v>11</v>
      </c>
      <c r="F13" s="19">
        <v>14</v>
      </c>
      <c r="G13" s="19">
        <v>1</v>
      </c>
      <c r="H13" s="19">
        <v>1</v>
      </c>
    </row>
    <row r="14" spans="1:8" x14ac:dyDescent="0.3">
      <c r="A14" s="53" t="s">
        <v>12</v>
      </c>
      <c r="B14" s="18" t="s">
        <v>13</v>
      </c>
      <c r="C14" s="20">
        <v>237</v>
      </c>
      <c r="D14" s="20">
        <v>286</v>
      </c>
      <c r="E14" s="20">
        <v>225</v>
      </c>
      <c r="F14" s="20">
        <v>177</v>
      </c>
      <c r="G14" s="20">
        <v>80</v>
      </c>
      <c r="H14" s="20">
        <v>44</v>
      </c>
    </row>
    <row r="15" spans="1:8" x14ac:dyDescent="0.3">
      <c r="A15" s="53" t="s">
        <v>12</v>
      </c>
      <c r="B15" s="21" t="s">
        <v>14</v>
      </c>
      <c r="C15" s="20">
        <v>5598</v>
      </c>
      <c r="D15" s="20">
        <v>5173</v>
      </c>
      <c r="E15" s="20">
        <v>4561</v>
      </c>
      <c r="F15" s="20">
        <v>3708</v>
      </c>
      <c r="G15" s="20">
        <v>1245</v>
      </c>
      <c r="H15" s="20">
        <v>872</v>
      </c>
    </row>
    <row r="16" spans="1:8" ht="21.6" x14ac:dyDescent="0.3">
      <c r="A16" s="53" t="s">
        <v>12</v>
      </c>
      <c r="B16" s="22" t="s">
        <v>15</v>
      </c>
      <c r="C16" s="20">
        <v>78</v>
      </c>
      <c r="D16" s="20">
        <v>133</v>
      </c>
      <c r="E16" s="20">
        <v>101</v>
      </c>
      <c r="F16" s="20">
        <v>56</v>
      </c>
      <c r="G16" s="20">
        <v>45</v>
      </c>
      <c r="H16" s="20">
        <v>32</v>
      </c>
    </row>
    <row r="17" spans="1:8" x14ac:dyDescent="0.3">
      <c r="A17" s="53" t="s">
        <v>12</v>
      </c>
      <c r="B17" s="23" t="s">
        <v>16</v>
      </c>
      <c r="C17" s="24">
        <v>13585</v>
      </c>
      <c r="D17" s="24">
        <v>16538</v>
      </c>
      <c r="E17" s="24">
        <v>9992</v>
      </c>
      <c r="F17" s="24">
        <v>11014</v>
      </c>
      <c r="G17" s="24">
        <v>3715</v>
      </c>
      <c r="H17" s="24">
        <v>2782</v>
      </c>
    </row>
    <row r="18" spans="1:8" x14ac:dyDescent="0.3">
      <c r="A18" s="53" t="s">
        <v>12</v>
      </c>
      <c r="B18" s="16" t="s">
        <v>8</v>
      </c>
      <c r="C18" s="25">
        <f t="shared" ref="C18:F18" si="3">SUM(C13:C17)</f>
        <v>19508</v>
      </c>
      <c r="D18" s="25">
        <f t="shared" si="3"/>
        <v>22138</v>
      </c>
      <c r="E18" s="25">
        <f t="shared" si="3"/>
        <v>14890</v>
      </c>
      <c r="F18" s="25">
        <f t="shared" si="3"/>
        <v>14969</v>
      </c>
      <c r="G18" s="25">
        <f t="shared" ref="G18:H18" si="4">SUM(G13:G17)</f>
        <v>5086</v>
      </c>
      <c r="H18" s="25">
        <f t="shared" si="4"/>
        <v>3731</v>
      </c>
    </row>
    <row r="19" spans="1:8" x14ac:dyDescent="0.3">
      <c r="A19" s="13"/>
      <c r="B19" s="26"/>
      <c r="C19" s="27"/>
      <c r="D19" s="27"/>
      <c r="E19" s="27"/>
      <c r="F19" s="27"/>
      <c r="G19" s="27"/>
      <c r="H19" s="27"/>
    </row>
    <row r="20" spans="1:8" x14ac:dyDescent="0.3">
      <c r="A20" s="13"/>
      <c r="B20" s="16" t="s">
        <v>9</v>
      </c>
      <c r="C20" s="48">
        <f>D18/C18</f>
        <v>1.1348164855443921</v>
      </c>
      <c r="D20" s="49"/>
      <c r="E20" s="48">
        <f>F18/E18</f>
        <v>1.0053055742108798</v>
      </c>
      <c r="F20" s="49"/>
      <c r="G20" s="48">
        <f>H18/G18</f>
        <v>0.73358238301219036</v>
      </c>
      <c r="H20" s="49"/>
    </row>
    <row r="21" spans="1:8" x14ac:dyDescent="0.3">
      <c r="C21" s="17"/>
      <c r="D21" s="17"/>
      <c r="E21" s="17"/>
      <c r="F21" s="17"/>
      <c r="G21" s="17"/>
      <c r="H21" s="17"/>
    </row>
    <row r="22" spans="1:8" x14ac:dyDescent="0.3">
      <c r="A22" s="53" t="s">
        <v>17</v>
      </c>
      <c r="B22" s="18" t="s">
        <v>11</v>
      </c>
      <c r="C22" s="19">
        <v>1</v>
      </c>
      <c r="D22" s="19">
        <v>2</v>
      </c>
      <c r="E22" s="19">
        <v>4</v>
      </c>
      <c r="F22" s="19">
        <v>4</v>
      </c>
      <c r="G22" s="19">
        <v>1</v>
      </c>
      <c r="H22" s="19">
        <v>0</v>
      </c>
    </row>
    <row r="23" spans="1:8" x14ac:dyDescent="0.3">
      <c r="A23" s="53" t="s">
        <v>12</v>
      </c>
      <c r="B23" s="18" t="s">
        <v>13</v>
      </c>
      <c r="C23" s="20">
        <v>202</v>
      </c>
      <c r="D23" s="20">
        <v>190</v>
      </c>
      <c r="E23" s="20">
        <v>163</v>
      </c>
      <c r="F23" s="20">
        <v>227</v>
      </c>
      <c r="G23" s="20">
        <v>56</v>
      </c>
      <c r="H23" s="20">
        <v>57</v>
      </c>
    </row>
    <row r="24" spans="1:8" x14ac:dyDescent="0.3">
      <c r="A24" s="53" t="s">
        <v>12</v>
      </c>
      <c r="B24" s="21" t="s">
        <v>14</v>
      </c>
      <c r="C24" s="20">
        <v>4461</v>
      </c>
      <c r="D24" s="20">
        <v>3644</v>
      </c>
      <c r="E24" s="20">
        <v>4894</v>
      </c>
      <c r="F24" s="20">
        <v>3498</v>
      </c>
      <c r="G24" s="20">
        <v>1315</v>
      </c>
      <c r="H24" s="20">
        <v>988</v>
      </c>
    </row>
    <row r="25" spans="1:8" ht="21.6" x14ac:dyDescent="0.3">
      <c r="A25" s="53" t="s">
        <v>12</v>
      </c>
      <c r="B25" s="22" t="s">
        <v>15</v>
      </c>
      <c r="C25" s="20">
        <v>53</v>
      </c>
      <c r="D25" s="20">
        <v>56</v>
      </c>
      <c r="E25" s="20">
        <v>48</v>
      </c>
      <c r="F25" s="20">
        <v>49</v>
      </c>
      <c r="G25" s="20">
        <v>8</v>
      </c>
      <c r="H25" s="20">
        <v>13</v>
      </c>
    </row>
    <row r="26" spans="1:8" x14ac:dyDescent="0.3">
      <c r="A26" s="53" t="s">
        <v>12</v>
      </c>
      <c r="B26" s="23" t="s">
        <v>16</v>
      </c>
      <c r="C26" s="24">
        <v>12790</v>
      </c>
      <c r="D26" s="24">
        <v>13176</v>
      </c>
      <c r="E26" s="24">
        <v>12726</v>
      </c>
      <c r="F26" s="24">
        <v>13976</v>
      </c>
      <c r="G26" s="24">
        <v>3570</v>
      </c>
      <c r="H26" s="24">
        <v>4175</v>
      </c>
    </row>
    <row r="27" spans="1:8" x14ac:dyDescent="0.3">
      <c r="A27" s="53" t="s">
        <v>12</v>
      </c>
      <c r="B27" s="16" t="s">
        <v>8</v>
      </c>
      <c r="C27" s="25">
        <f t="shared" ref="C27:D27" si="5">SUM(C22:C26)</f>
        <v>17507</v>
      </c>
      <c r="D27" s="25">
        <f t="shared" si="5"/>
        <v>17068</v>
      </c>
      <c r="E27" s="25">
        <f t="shared" ref="E27:F27" si="6">SUM(E22:E26)</f>
        <v>17835</v>
      </c>
      <c r="F27" s="25">
        <f t="shared" si="6"/>
        <v>17754</v>
      </c>
      <c r="G27" s="25">
        <f t="shared" ref="G27:H27" si="7">SUM(G22:G26)</f>
        <v>4950</v>
      </c>
      <c r="H27" s="25">
        <f t="shared" si="7"/>
        <v>5233</v>
      </c>
    </row>
    <row r="28" spans="1:8" x14ac:dyDescent="0.3">
      <c r="A28" s="13"/>
      <c r="B28" s="26"/>
      <c r="C28" s="27"/>
      <c r="D28" s="27"/>
      <c r="E28" s="27"/>
      <c r="F28" s="27"/>
      <c r="G28" s="27"/>
      <c r="H28" s="27"/>
    </row>
    <row r="29" spans="1:8" x14ac:dyDescent="0.3">
      <c r="A29" s="13"/>
      <c r="B29" s="16" t="s">
        <v>9</v>
      </c>
      <c r="C29" s="48">
        <f>D27/C27</f>
        <v>0.97492431598789053</v>
      </c>
      <c r="D29" s="49"/>
      <c r="E29" s="50">
        <f>F27/E27</f>
        <v>0.99545836837678725</v>
      </c>
      <c r="F29" s="51"/>
      <c r="G29" s="50">
        <f>H27/G27</f>
        <v>1.0571717171717172</v>
      </c>
      <c r="H29" s="51"/>
    </row>
    <row r="30" spans="1:8" x14ac:dyDescent="0.3">
      <c r="C30" s="17"/>
      <c r="D30" s="17"/>
      <c r="E30" s="17"/>
      <c r="F30" s="17"/>
      <c r="G30" s="17"/>
      <c r="H30" s="17"/>
    </row>
    <row r="31" spans="1:8" x14ac:dyDescent="0.3">
      <c r="A31" s="53" t="s">
        <v>18</v>
      </c>
      <c r="B31" s="18" t="s">
        <v>11</v>
      </c>
      <c r="C31" s="19">
        <v>1</v>
      </c>
      <c r="D31" s="19">
        <v>0</v>
      </c>
      <c r="E31" s="19">
        <v>2</v>
      </c>
      <c r="F31" s="19">
        <v>1</v>
      </c>
      <c r="G31" s="19">
        <v>1</v>
      </c>
      <c r="H31" s="19">
        <v>0</v>
      </c>
    </row>
    <row r="32" spans="1:8" x14ac:dyDescent="0.3">
      <c r="A32" s="53" t="s">
        <v>12</v>
      </c>
      <c r="B32" s="18" t="s">
        <v>13</v>
      </c>
      <c r="C32" s="20">
        <v>125</v>
      </c>
      <c r="D32" s="20">
        <v>108</v>
      </c>
      <c r="E32" s="20">
        <v>122</v>
      </c>
      <c r="F32" s="20">
        <v>150</v>
      </c>
      <c r="G32" s="20">
        <v>42</v>
      </c>
      <c r="H32" s="20">
        <v>32</v>
      </c>
    </row>
    <row r="33" spans="1:8" x14ac:dyDescent="0.3">
      <c r="A33" s="53" t="s">
        <v>12</v>
      </c>
      <c r="B33" s="21" t="s">
        <v>14</v>
      </c>
      <c r="C33" s="20">
        <v>3022</v>
      </c>
      <c r="D33" s="20">
        <v>2603</v>
      </c>
      <c r="E33" s="20">
        <v>2902</v>
      </c>
      <c r="F33" s="20">
        <v>3424</v>
      </c>
      <c r="G33" s="20">
        <v>764</v>
      </c>
      <c r="H33" s="20">
        <v>736</v>
      </c>
    </row>
    <row r="34" spans="1:8" ht="27" customHeight="1" x14ac:dyDescent="0.3">
      <c r="A34" s="53" t="s">
        <v>12</v>
      </c>
      <c r="B34" s="22" t="s">
        <v>15</v>
      </c>
      <c r="C34" s="20">
        <v>60</v>
      </c>
      <c r="D34" s="20">
        <v>42</v>
      </c>
      <c r="E34" s="20">
        <v>48</v>
      </c>
      <c r="F34" s="20">
        <v>60</v>
      </c>
      <c r="G34" s="20">
        <v>37</v>
      </c>
      <c r="H34" s="20">
        <v>21</v>
      </c>
    </row>
    <row r="35" spans="1:8" x14ac:dyDescent="0.3">
      <c r="A35" s="53" t="s">
        <v>12</v>
      </c>
      <c r="B35" s="23" t="s">
        <v>16</v>
      </c>
      <c r="C35" s="24">
        <v>5317</v>
      </c>
      <c r="D35" s="24">
        <v>5105</v>
      </c>
      <c r="E35" s="24">
        <v>4865</v>
      </c>
      <c r="F35" s="24">
        <v>5327</v>
      </c>
      <c r="G35" s="24">
        <v>1300</v>
      </c>
      <c r="H35" s="24">
        <v>1206</v>
      </c>
    </row>
    <row r="36" spans="1:8" x14ac:dyDescent="0.3">
      <c r="A36" s="53" t="s">
        <v>12</v>
      </c>
      <c r="B36" s="16" t="s">
        <v>8</v>
      </c>
      <c r="C36" s="25">
        <f t="shared" ref="C36:D36" si="8">SUM(C31:C35)</f>
        <v>8525</v>
      </c>
      <c r="D36" s="25">
        <f t="shared" si="8"/>
        <v>7858</v>
      </c>
      <c r="E36" s="25">
        <f t="shared" ref="E36:F36" si="9">SUM(E31:E35)</f>
        <v>7939</v>
      </c>
      <c r="F36" s="25">
        <f t="shared" si="9"/>
        <v>8962</v>
      </c>
      <c r="G36" s="25">
        <f t="shared" ref="G36:H36" si="10">SUM(G31:G35)</f>
        <v>2144</v>
      </c>
      <c r="H36" s="25">
        <f t="shared" si="10"/>
        <v>1995</v>
      </c>
    </row>
    <row r="37" spans="1:8" x14ac:dyDescent="0.3">
      <c r="A37" s="13"/>
      <c r="B37" s="26"/>
      <c r="C37" s="27"/>
      <c r="D37" s="27"/>
      <c r="E37" s="27"/>
      <c r="F37" s="27"/>
      <c r="G37" s="27"/>
      <c r="H37" s="27"/>
    </row>
    <row r="38" spans="1:8" ht="13.95" customHeight="1" x14ac:dyDescent="0.3">
      <c r="A38" s="13"/>
      <c r="B38" s="16" t="s">
        <v>9</v>
      </c>
      <c r="C38" s="48">
        <f>D36/C36</f>
        <v>0.92175953079178885</v>
      </c>
      <c r="D38" s="49"/>
      <c r="E38" s="48">
        <f>F36/E36</f>
        <v>1.1288575387328379</v>
      </c>
      <c r="F38" s="49"/>
      <c r="G38" s="48">
        <f>H36/G36</f>
        <v>0.93050373134328357</v>
      </c>
      <c r="H38" s="49"/>
    </row>
    <row r="39" spans="1:8" x14ac:dyDescent="0.3">
      <c r="A39" s="28"/>
    </row>
    <row r="40" spans="1:8" ht="21.6" customHeight="1" x14ac:dyDescent="0.3">
      <c r="A40" s="54"/>
      <c r="B40" s="54"/>
    </row>
    <row r="41" spans="1:8" ht="24.6" customHeight="1" x14ac:dyDescent="0.3">
      <c r="A41" s="52" t="s">
        <v>19</v>
      </c>
      <c r="B41" s="52"/>
    </row>
    <row r="42" spans="1:8" ht="14.4" x14ac:dyDescent="0.3">
      <c r="C42" s="29"/>
      <c r="D42" s="29"/>
      <c r="E42" s="29"/>
      <c r="F42" s="29"/>
      <c r="G42" s="29"/>
      <c r="H42" s="29"/>
    </row>
  </sheetData>
  <mergeCells count="18">
    <mergeCell ref="A6:A9"/>
    <mergeCell ref="A13:A18"/>
    <mergeCell ref="A22:A27"/>
    <mergeCell ref="A41:B41"/>
    <mergeCell ref="A31:A36"/>
    <mergeCell ref="C29:D29"/>
    <mergeCell ref="C38:D38"/>
    <mergeCell ref="C11:D11"/>
    <mergeCell ref="C20:D20"/>
    <mergeCell ref="A40:B40"/>
    <mergeCell ref="G11:H11"/>
    <mergeCell ref="G20:H20"/>
    <mergeCell ref="G29:H29"/>
    <mergeCell ref="G38:H38"/>
    <mergeCell ref="E11:F11"/>
    <mergeCell ref="E20:F20"/>
    <mergeCell ref="E29:F29"/>
    <mergeCell ref="E38:F38"/>
  </mergeCells>
  <conditionalFormatting sqref="C20:D20">
    <cfRule type="cellIs" dxfId="51" priority="68" operator="lessThan">
      <formula>1</formula>
    </cfRule>
    <cfRule type="cellIs" dxfId="50" priority="69" operator="lessThan">
      <formula>0.99</formula>
    </cfRule>
    <cfRule type="cellIs" dxfId="49" priority="70" operator="greaterThan">
      <formula>1</formula>
    </cfRule>
  </conditionalFormatting>
  <conditionalFormatting sqref="C29:D29">
    <cfRule type="cellIs" dxfId="48" priority="65" operator="lessThan">
      <formula>1</formula>
    </cfRule>
    <cfRule type="cellIs" dxfId="47" priority="66" operator="lessThan">
      <formula>0.99</formula>
    </cfRule>
    <cfRule type="cellIs" dxfId="46" priority="67" operator="greaterThan">
      <formula>1</formula>
    </cfRule>
  </conditionalFormatting>
  <conditionalFormatting sqref="C11:D11">
    <cfRule type="cellIs" dxfId="45" priority="71" operator="greaterThan">
      <formula>1</formula>
    </cfRule>
    <cfRule type="cellIs" dxfId="44" priority="72" operator="lessThan">
      <formula>1</formula>
    </cfRule>
  </conditionalFormatting>
  <conditionalFormatting sqref="C38:D38">
    <cfRule type="cellIs" dxfId="43" priority="48" operator="lessThan">
      <formula>1</formula>
    </cfRule>
    <cfRule type="cellIs" dxfId="42" priority="49" operator="lessThan">
      <formula>0.99</formula>
    </cfRule>
    <cfRule type="cellIs" dxfId="41" priority="50" operator="greaterThan">
      <formula>1</formula>
    </cfRule>
  </conditionalFormatting>
  <conditionalFormatting sqref="E11:F11">
    <cfRule type="cellIs" dxfId="40" priority="35" operator="greaterThan">
      <formula>1</formula>
    </cfRule>
    <cfRule type="cellIs" dxfId="39" priority="36" operator="lessThan">
      <formula>1</formula>
    </cfRule>
  </conditionalFormatting>
  <conditionalFormatting sqref="E29:F29">
    <cfRule type="cellIs" dxfId="38" priority="29" operator="lessThan">
      <formula>1</formula>
    </cfRule>
    <cfRule type="cellIs" dxfId="37" priority="30" operator="lessThan">
      <formula>0.99</formula>
    </cfRule>
    <cfRule type="cellIs" dxfId="36" priority="31" operator="greaterThan">
      <formula>1</formula>
    </cfRule>
  </conditionalFormatting>
  <conditionalFormatting sqref="E38:F38">
    <cfRule type="cellIs" dxfId="35" priority="26" operator="lessThan">
      <formula>1</formula>
    </cfRule>
    <cfRule type="cellIs" dxfId="34" priority="27" operator="lessThan">
      <formula>0.99</formula>
    </cfRule>
    <cfRule type="cellIs" dxfId="33" priority="28" operator="greaterThan">
      <formula>1</formula>
    </cfRule>
  </conditionalFormatting>
  <conditionalFormatting sqref="E20:F20">
    <cfRule type="cellIs" dxfId="32" priority="23" operator="lessThan">
      <formula>1</formula>
    </cfRule>
    <cfRule type="cellIs" dxfId="31" priority="24" operator="lessThan">
      <formula>0.99</formula>
    </cfRule>
    <cfRule type="cellIs" dxfId="30" priority="25" operator="greaterThan">
      <formula>1</formula>
    </cfRule>
  </conditionalFormatting>
  <conditionalFormatting sqref="G38:H38">
    <cfRule type="cellIs" dxfId="10" priority="9" operator="lessThan">
      <formula>1</formula>
    </cfRule>
    <cfRule type="cellIs" dxfId="9" priority="10" operator="lessThan">
      <formula>0.99</formula>
    </cfRule>
    <cfRule type="cellIs" dxfId="8" priority="11" operator="greaterThan">
      <formula>1</formula>
    </cfRule>
  </conditionalFormatting>
  <conditionalFormatting sqref="G29:H29">
    <cfRule type="cellIs" dxfId="7" priority="6" operator="lessThan">
      <formula>1</formula>
    </cfRule>
    <cfRule type="cellIs" dxfId="6" priority="7" operator="lessThan">
      <formula>0.99</formula>
    </cfRule>
    <cfRule type="cellIs" dxfId="5" priority="8" operator="greaterThan">
      <formula>1</formula>
    </cfRule>
  </conditionalFormatting>
  <conditionalFormatting sqref="G20:H20">
    <cfRule type="cellIs" dxfId="4" priority="3" operator="lessThan">
      <formula>1</formula>
    </cfRule>
    <cfRule type="cellIs" dxfId="3" priority="4" operator="lessThan">
      <formula>0.99</formula>
    </cfRule>
    <cfRule type="cellIs" dxfId="2" priority="5" operator="greaterThan">
      <formula>1</formula>
    </cfRule>
  </conditionalFormatting>
  <conditionalFormatting sqref="G11:H11">
    <cfRule type="cellIs" dxfId="1" priority="1" operator="greaterThan">
      <formula>1</formula>
    </cfRule>
    <cfRule type="cellIs" dxfId="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Normal="100" workbookViewId="0">
      <selection activeCell="D24" sqref="D24"/>
    </sheetView>
  </sheetViews>
  <sheetFormatPr defaultColWidth="9.109375" defaultRowHeight="13.8" x14ac:dyDescent="0.3"/>
  <cols>
    <col min="1" max="1" width="29.33203125" style="45" customWidth="1"/>
    <col min="2" max="2" width="21" style="45" customWidth="1"/>
    <col min="3" max="5" width="13.6640625" style="45" customWidth="1"/>
    <col min="6" max="6" width="9.109375" style="45"/>
    <col min="7" max="7" width="44.88671875" style="45" bestFit="1" customWidth="1"/>
    <col min="8" max="11" width="9.109375" style="45"/>
    <col min="12" max="12" width="44.88671875" style="45" bestFit="1" customWidth="1"/>
    <col min="13" max="13" width="41.88671875" style="45" bestFit="1" customWidth="1"/>
    <col min="14" max="16384" width="9.109375" style="45"/>
  </cols>
  <sheetData>
    <row r="1" spans="1:5" s="31" customFormat="1" ht="15.6" x14ac:dyDescent="0.3">
      <c r="A1" s="30" t="s">
        <v>0</v>
      </c>
    </row>
    <row r="2" spans="1:5" s="31" customFormat="1" ht="14.4" x14ac:dyDescent="0.3">
      <c r="A2" s="32" t="s">
        <v>20</v>
      </c>
    </row>
    <row r="3" spans="1:5" s="31" customFormat="1" x14ac:dyDescent="0.3">
      <c r="A3" s="47" t="s">
        <v>29</v>
      </c>
    </row>
    <row r="4" spans="1:5" s="31" customFormat="1" x14ac:dyDescent="0.3"/>
    <row r="5" spans="1:5" s="31" customFormat="1" ht="33" customHeight="1" x14ac:dyDescent="0.3">
      <c r="A5" s="33" t="s">
        <v>2</v>
      </c>
      <c r="B5" s="33" t="s">
        <v>3</v>
      </c>
      <c r="C5" s="34" t="s">
        <v>27</v>
      </c>
      <c r="D5" s="34" t="s">
        <v>28</v>
      </c>
      <c r="E5" s="34" t="s">
        <v>21</v>
      </c>
    </row>
    <row r="6" spans="1:5" s="31" customFormat="1" ht="8.25" customHeight="1" x14ac:dyDescent="0.3">
      <c r="A6" s="35"/>
      <c r="B6" s="36"/>
      <c r="C6" s="37"/>
      <c r="D6" s="37"/>
      <c r="E6" s="37"/>
    </row>
    <row r="7" spans="1:5" s="31" customFormat="1" ht="28.95" customHeight="1" x14ac:dyDescent="0.3">
      <c r="A7" s="38" t="s">
        <v>22</v>
      </c>
      <c r="B7" s="39" t="s">
        <v>8</v>
      </c>
      <c r="C7" s="40">
        <v>11219</v>
      </c>
      <c r="D7" s="40">
        <v>12191</v>
      </c>
      <c r="E7" s="41">
        <f>(D7-C7)/C7</f>
        <v>8.6638737855423836E-2</v>
      </c>
    </row>
    <row r="8" spans="1:5" s="31" customFormat="1" ht="8.25" customHeight="1" x14ac:dyDescent="0.3">
      <c r="A8" s="35"/>
      <c r="B8" s="36"/>
      <c r="C8" s="37"/>
      <c r="D8" s="37"/>
      <c r="E8" s="37"/>
    </row>
    <row r="9" spans="1:5" s="31" customFormat="1" ht="28.95" customHeight="1" x14ac:dyDescent="0.3">
      <c r="A9" s="38" t="s">
        <v>10</v>
      </c>
      <c r="B9" s="39" t="s">
        <v>8</v>
      </c>
      <c r="C9" s="40">
        <v>28300</v>
      </c>
      <c r="D9" s="40">
        <v>26039</v>
      </c>
      <c r="E9" s="41">
        <f>(D9-C9)/C9</f>
        <v>-7.9893992932862187E-2</v>
      </c>
    </row>
    <row r="10" spans="1:5" s="31" customFormat="1" ht="8.25" customHeight="1" x14ac:dyDescent="0.3">
      <c r="A10" s="42"/>
      <c r="B10" s="36"/>
      <c r="C10" s="43"/>
      <c r="D10" s="43"/>
      <c r="E10" s="44"/>
    </row>
    <row r="11" spans="1:5" s="31" customFormat="1" ht="28.95" customHeight="1" x14ac:dyDescent="0.3">
      <c r="A11" s="38" t="s">
        <v>17</v>
      </c>
      <c r="B11" s="39" t="s">
        <v>8</v>
      </c>
      <c r="C11" s="40">
        <v>18434</v>
      </c>
      <c r="D11" s="40">
        <v>19577</v>
      </c>
      <c r="E11" s="41">
        <f>(D11-C11)/C11</f>
        <v>6.2004990777910385E-2</v>
      </c>
    </row>
    <row r="12" spans="1:5" s="31" customFormat="1" ht="8.25" customHeight="1" x14ac:dyDescent="0.3">
      <c r="A12" s="42"/>
      <c r="B12" s="36"/>
      <c r="C12" s="43"/>
      <c r="D12" s="43"/>
      <c r="E12" s="44"/>
    </row>
    <row r="13" spans="1:5" s="31" customFormat="1" ht="28.95" customHeight="1" x14ac:dyDescent="0.3">
      <c r="A13" s="38" t="s">
        <v>18</v>
      </c>
      <c r="B13" s="39" t="s">
        <v>8</v>
      </c>
      <c r="C13" s="40">
        <v>9721</v>
      </c>
      <c r="D13" s="40">
        <v>9181</v>
      </c>
      <c r="E13" s="41">
        <f>(D13-C13)/C13</f>
        <v>-5.5549840551383602E-2</v>
      </c>
    </row>
    <row r="14" spans="1:5" s="31" customFormat="1" ht="8.25" customHeight="1" x14ac:dyDescent="0.3">
      <c r="A14" s="42"/>
      <c r="B14" s="36"/>
      <c r="C14" s="43"/>
      <c r="D14" s="43"/>
      <c r="E14" s="44"/>
    </row>
    <row r="15" spans="1:5" ht="9" customHeight="1" x14ac:dyDescent="0.3">
      <c r="C15" s="46"/>
      <c r="D15" s="46"/>
    </row>
    <row r="16" spans="1:5" ht="27.6" customHeight="1" x14ac:dyDescent="0.3">
      <c r="A16" s="55" t="s">
        <v>19</v>
      </c>
      <c r="B16" s="55"/>
      <c r="C16" s="55"/>
      <c r="D16" s="55"/>
      <c r="E16" s="55"/>
    </row>
  </sheetData>
  <mergeCells count="1">
    <mergeCell ref="A16:E16"/>
  </mergeCells>
  <conditionalFormatting sqref="E7">
    <cfRule type="cellIs" dxfId="18" priority="11" operator="greaterThan">
      <formula>0</formula>
    </cfRule>
    <cfRule type="cellIs" dxfId="17" priority="12" operator="lessThan">
      <formula>0</formula>
    </cfRule>
  </conditionalFormatting>
  <conditionalFormatting sqref="E11">
    <cfRule type="cellIs" dxfId="16" priority="7" operator="greaterThan">
      <formula>0</formula>
    </cfRule>
    <cfRule type="cellIs" dxfId="15" priority="8" operator="lessThan">
      <formula>0</formula>
    </cfRule>
  </conditionalFormatting>
  <conditionalFormatting sqref="E13">
    <cfRule type="cellIs" dxfId="14" priority="3" operator="greaterThan">
      <formula>0</formula>
    </cfRule>
    <cfRule type="cellIs" dxfId="13" priority="4" operator="lessThan">
      <formula>0</formula>
    </cfRule>
  </conditionalFormatting>
  <conditionalFormatting sqref="E9">
    <cfRule type="cellIs" dxfId="12" priority="1" operator="greaterThan">
      <formula>0</formula>
    </cfRule>
    <cfRule type="cellIs" dxfId="11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485850-4D47-4335-813E-63A9DA9F1346}"/>
</file>

<file path=customXml/itemProps2.xml><?xml version="1.0" encoding="utf-8"?>
<ds:datastoreItem xmlns:ds="http://schemas.openxmlformats.org/officeDocument/2006/customXml" ds:itemID="{70CD3F3D-80B2-4A7C-9B63-A8ED974AB193}"/>
</file>

<file path=customXml/itemProps3.xml><?xml version="1.0" encoding="utf-8"?>
<ds:datastoreItem xmlns:ds="http://schemas.openxmlformats.org/officeDocument/2006/customXml" ds:itemID="{947929B4-CADC-4EAB-BDD3-FE2F5B7B2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Flussi_bari</vt:lpstr>
      <vt:lpstr>Varpend_bari</vt:lpstr>
      <vt:lpstr>Flussi_bari!Area_stampa</vt:lpstr>
      <vt:lpstr>Varpend_bari!Area_stampa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2017-02-27T14:44:54Z</dcterms:created>
  <dcterms:modified xsi:type="dcterms:W3CDTF">2019-06-10T14:06:37Z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