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5.239.139\Public\DatiCapoDipartimento\Anno 2019\2 - Pendenti al 30 giugno 2019\Distretto di BARI\"/>
    </mc:Choice>
  </mc:AlternateContent>
  <bookViews>
    <workbookView xWindow="0" yWindow="0" windowWidth="28800" windowHeight="11400"/>
  </bookViews>
  <sheets>
    <sheet name="Flussi " sheetId="2" r:id="rId1"/>
    <sheet name="Variazione pendenti" sheetId="3" r:id="rId2"/>
    <sheet name="Stratigrafia pendenti" sheetId="12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'!$A$2:$B$34</definedName>
    <definedName name="_xlnm.Print_Area" localSheetId="1">'Variazione pendenti'!$A$2:$F$14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2" l="1"/>
  <c r="E30" i="2"/>
  <c r="D30" i="2"/>
  <c r="C30" i="2"/>
  <c r="F21" i="2"/>
  <c r="E23" i="2" s="1"/>
  <c r="E21" i="2"/>
  <c r="D21" i="2"/>
  <c r="C21" i="2"/>
  <c r="F12" i="2"/>
  <c r="E12" i="2"/>
  <c r="D12" i="2"/>
  <c r="C12" i="2"/>
  <c r="C32" i="2" l="1"/>
  <c r="E14" i="2"/>
  <c r="C14" i="2"/>
  <c r="C23" i="2"/>
  <c r="E32" i="2"/>
  <c r="H30" i="2" l="1"/>
  <c r="G30" i="2"/>
  <c r="H21" i="2"/>
  <c r="G21" i="2"/>
  <c r="H12" i="2"/>
  <c r="G12" i="2"/>
  <c r="G32" i="2" l="1"/>
  <c r="G23" i="2"/>
  <c r="G14" i="2"/>
  <c r="F11" i="3" l="1"/>
  <c r="F9" i="3"/>
  <c r="F7" i="3"/>
</calcChain>
</file>

<file path=xl/sharedStrings.xml><?xml version="1.0" encoding="utf-8"?>
<sst xmlns="http://schemas.openxmlformats.org/spreadsheetml/2006/main" count="97" uniqueCount="40">
  <si>
    <t>Distretto di Bari</t>
  </si>
  <si>
    <t>Stratigrafia delle pendenze</t>
  </si>
  <si>
    <t>Settore CIVILE - Area SIECIC</t>
  </si>
  <si>
    <t>Ufficio</t>
  </si>
  <si>
    <t>ESECUZIONI MOBILIARI</t>
  </si>
  <si>
    <t>ESECUZIONI IMMOBILIARI</t>
  </si>
  <si>
    <t>ISTANZE DI FALLIMENTO</t>
  </si>
  <si>
    <t>FALLIMENTARE</t>
  </si>
  <si>
    <t>ALTRE PROCEDURE CONCORSUALI</t>
  </si>
  <si>
    <t>Totale AREA SIECIC</t>
  </si>
  <si>
    <t>Incidenza percentuale delle classi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</si>
  <si>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</si>
  <si>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Macro materia</t>
  </si>
  <si>
    <t>Tribunale Ordinario di Agrigento</t>
  </si>
  <si>
    <t>FALLIMENTI</t>
  </si>
  <si>
    <t>TOTALE AREA SIECIC</t>
  </si>
  <si>
    <t>Clearance rate</t>
  </si>
  <si>
    <t>Tribunale Ordinario di Marsala</t>
  </si>
  <si>
    <t>Variazione pendenti</t>
  </si>
  <si>
    <t>Tribunale Ordinario di Bari</t>
  </si>
  <si>
    <t>Tribunale Ordinario di Foggia</t>
  </si>
  <si>
    <t>Tribunale Ordinario di Trani</t>
  </si>
  <si>
    <t>Variazione</t>
  </si>
  <si>
    <t>TOTALE</t>
  </si>
  <si>
    <t>Circondario di Tribunale Ordinario di Bari</t>
  </si>
  <si>
    <t>Circondario di Tribunale Ordinario di Foggia</t>
  </si>
  <si>
    <t>Circondario di Tribunale Ordinario di Trani</t>
  </si>
  <si>
    <t>Fonte: Dipartimento dell'organizzazione giudiziaria, del personale e dei servizi - Direzione Generale di Statistica e Analisi Organizzativa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</si>
  <si>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</si>
  <si>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</si>
  <si>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</si>
  <si>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</si>
  <si>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</si>
  <si>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</si>
  <si>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giugno 2019</t>
  </si>
  <si>
    <t>Pendenti al 30/06/2019</t>
  </si>
  <si>
    <t>Iscritti 
I sem 2019</t>
  </si>
  <si>
    <t>Definiti 
I sem 2019</t>
  </si>
  <si>
    <t>Anni 2017 - 30 giugno 2019</t>
  </si>
  <si>
    <t>Ultimo aggiornamento del sistema di rilevazione avvenuto il 9 settembre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</si>
</sst>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8" x14ac:knownFonts="1"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0" fontId="10" fillId="0" borderId="0"/>
    <xf numFmtId="9" fontId="1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2" fillId="0" borderId="0" xfId="1" applyFont="1"/>
    <xf numFmtId="0" fontId="13" fillId="0" borderId="0" xfId="1" applyFont="1"/>
    <xf numFmtId="0" fontId="11" fillId="0" borderId="0" xfId="1" applyFont="1"/>
    <xf numFmtId="0" fontId="15" fillId="0" borderId="0" xfId="1" applyFont="1" applyFill="1"/>
    <xf numFmtId="0" fontId="13" fillId="0" borderId="0" xfId="1" applyFont="1" applyFill="1"/>
    <xf numFmtId="0" fontId="15" fillId="0" borderId="1" xfId="1" applyFont="1" applyBorder="1" applyAlignment="1">
      <alignment vertical="center"/>
    </xf>
    <xf numFmtId="0" fontId="13" fillId="0" borderId="1" xfId="1" applyFont="1" applyBorder="1"/>
    <xf numFmtId="0" fontId="16" fillId="0" borderId="2" xfId="1" applyFont="1" applyBorder="1"/>
    <xf numFmtId="3" fontId="15" fillId="0" borderId="2" xfId="1" applyNumberFormat="1" applyFont="1" applyBorder="1"/>
    <xf numFmtId="0" fontId="15" fillId="0" borderId="0" xfId="1" applyFont="1" applyBorder="1" applyAlignment="1">
      <alignment horizontal="left" vertical="center" wrapText="1"/>
    </xf>
    <xf numFmtId="0" fontId="17" fillId="0" borderId="0" xfId="1" applyFont="1" applyBorder="1"/>
    <xf numFmtId="3" fontId="13" fillId="0" borderId="0" xfId="1" applyNumberFormat="1" applyFont="1" applyBorder="1"/>
    <xf numFmtId="0" fontId="16" fillId="0" borderId="1" xfId="1" applyFont="1" applyBorder="1"/>
    <xf numFmtId="0" fontId="15" fillId="0" borderId="0" xfId="1" applyFont="1"/>
    <xf numFmtId="3" fontId="13" fillId="0" borderId="0" xfId="1" applyNumberFormat="1" applyFont="1"/>
    <xf numFmtId="0" fontId="13" fillId="0" borderId="0" xfId="1" applyFont="1" applyBorder="1"/>
    <xf numFmtId="0" fontId="13" fillId="0" borderId="0" xfId="1" applyFont="1" applyFill="1" applyBorder="1"/>
    <xf numFmtId="0" fontId="15" fillId="0" borderId="1" xfId="1" applyFont="1" applyBorder="1" applyAlignment="1">
      <alignment horizontal="center" vertical="center" wrapText="1"/>
    </xf>
    <xf numFmtId="0" fontId="15" fillId="0" borderId="5" xfId="1" applyFont="1" applyBorder="1" applyAlignment="1">
      <alignment horizontal="right" vertical="center" wrapText="1"/>
    </xf>
    <xf numFmtId="0" fontId="15" fillId="0" borderId="1" xfId="1" applyFont="1" applyBorder="1" applyAlignment="1">
      <alignment vertical="center" wrapText="1"/>
    </xf>
    <xf numFmtId="0" fontId="17" fillId="0" borderId="1" xfId="1" applyFont="1" applyBorder="1" applyAlignment="1">
      <alignment vertical="center"/>
    </xf>
    <xf numFmtId="3" fontId="15" fillId="0" borderId="1" xfId="1" applyNumberFormat="1" applyFont="1" applyBorder="1" applyAlignment="1">
      <alignment horizontal="center" vertical="center"/>
    </xf>
    <xf numFmtId="3" fontId="15" fillId="0" borderId="5" xfId="1" applyNumberFormat="1" applyFont="1" applyBorder="1" applyAlignment="1">
      <alignment horizontal="center" vertical="center"/>
    </xf>
    <xf numFmtId="164" fontId="15" fillId="0" borderId="1" xfId="2" applyNumberFormat="1" applyFont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5" fillId="0" borderId="0" xfId="1" applyFont="1" applyBorder="1" applyAlignment="1">
      <alignment vertical="center" wrapText="1"/>
    </xf>
    <xf numFmtId="3" fontId="15" fillId="0" borderId="0" xfId="1" applyNumberFormat="1" applyFont="1" applyBorder="1" applyAlignment="1">
      <alignment horizontal="center"/>
    </xf>
    <xf numFmtId="164" fontId="15" fillId="0" borderId="0" xfId="2" applyNumberFormat="1" applyFont="1" applyBorder="1" applyAlignment="1">
      <alignment horizontal="center"/>
    </xf>
    <xf numFmtId="0" fontId="15" fillId="0" borderId="0" xfId="0" applyFont="1" applyFill="1"/>
    <xf numFmtId="0" fontId="15" fillId="0" borderId="1" xfId="0" applyFont="1" applyBorder="1" applyAlignment="1">
      <alignment horizontal="right" vertical="center" wrapText="1"/>
    </xf>
    <xf numFmtId="0" fontId="13" fillId="0" borderId="0" xfId="0" applyFont="1"/>
    <xf numFmtId="3" fontId="13" fillId="0" borderId="1" xfId="0" applyNumberFormat="1" applyFont="1" applyBorder="1"/>
    <xf numFmtId="3" fontId="13" fillId="0" borderId="0" xfId="0" applyNumberFormat="1" applyFont="1" applyBorder="1"/>
    <xf numFmtId="3" fontId="13" fillId="0" borderId="0" xfId="0" applyNumberFormat="1" applyFont="1"/>
    <xf numFmtId="0" fontId="13" fillId="0" borderId="1" xfId="0" applyNumberFormat="1" applyFont="1" applyBorder="1"/>
    <xf numFmtId="0" fontId="15" fillId="0" borderId="0" xfId="9" applyFont="1" applyFill="1"/>
    <xf numFmtId="0" fontId="15" fillId="0" borderId="1" xfId="1" applyFont="1" applyFill="1" applyBorder="1" applyAlignment="1">
      <alignment horizontal="center" vertical="center" wrapText="1"/>
    </xf>
    <xf numFmtId="3" fontId="15" fillId="0" borderId="1" xfId="1" applyNumberFormat="1" applyFont="1" applyFill="1" applyBorder="1" applyAlignment="1">
      <alignment horizontal="center" vertical="center"/>
    </xf>
    <xf numFmtId="3" fontId="15" fillId="0" borderId="0" xfId="1" applyNumberFormat="1" applyFont="1" applyFill="1" applyBorder="1" applyAlignment="1">
      <alignment horizontal="center"/>
    </xf>
    <xf numFmtId="3" fontId="13" fillId="0" borderId="0" xfId="1" applyNumberFormat="1" applyFont="1" applyFill="1"/>
    <xf numFmtId="0" fontId="12" fillId="0" borderId="0" xfId="19" applyFont="1"/>
    <xf numFmtId="0" fontId="13" fillId="0" borderId="0" xfId="19" applyFont="1"/>
    <xf numFmtId="0" fontId="11" fillId="0" borderId="0" xfId="19" applyFont="1"/>
    <xf numFmtId="0" fontId="15" fillId="0" borderId="0" xfId="19" applyFont="1" applyFill="1"/>
    <xf numFmtId="0" fontId="13" fillId="0" borderId="0" xfId="19" applyFont="1" applyFill="1"/>
    <xf numFmtId="0" fontId="15" fillId="0" borderId="1" xfId="19" applyFont="1" applyBorder="1" applyAlignment="1">
      <alignment vertical="center"/>
    </xf>
    <xf numFmtId="0" fontId="15" fillId="0" borderId="1" xfId="19" applyFont="1" applyBorder="1" applyAlignment="1">
      <alignment horizontal="right" vertical="center" wrapText="1"/>
    </xf>
    <xf numFmtId="14" fontId="15" fillId="0" borderId="1" xfId="19" applyNumberFormat="1" applyFont="1" applyBorder="1" applyAlignment="1">
      <alignment horizontal="right" vertical="center" wrapText="1"/>
    </xf>
    <xf numFmtId="0" fontId="13" fillId="0" borderId="1" xfId="19" applyFont="1" applyBorder="1"/>
    <xf numFmtId="3" fontId="13" fillId="0" borderId="1" xfId="19" applyNumberFormat="1" applyFont="1" applyBorder="1"/>
    <xf numFmtId="3" fontId="13" fillId="0" borderId="1" xfId="19" applyNumberFormat="1" applyFont="1" applyBorder="1" applyAlignment="1">
      <alignment horizontal="right"/>
    </xf>
    <xf numFmtId="0" fontId="16" fillId="0" borderId="2" xfId="19" applyFont="1" applyBorder="1"/>
    <xf numFmtId="3" fontId="16" fillId="0" borderId="2" xfId="19" applyNumberFormat="1" applyFont="1" applyBorder="1"/>
    <xf numFmtId="0" fontId="16" fillId="0" borderId="1" xfId="19" applyFont="1" applyBorder="1"/>
    <xf numFmtId="164" fontId="16" fillId="0" borderId="1" xfId="20" applyNumberFormat="1" applyFont="1" applyBorder="1"/>
    <xf numFmtId="0" fontId="15" fillId="0" borderId="0" xfId="19" applyFont="1"/>
    <xf numFmtId="3" fontId="13" fillId="0" borderId="0" xfId="19" applyNumberFormat="1" applyFont="1"/>
    <xf numFmtId="0" fontId="17" fillId="0" borderId="0" xfId="19" applyFont="1"/>
    <xf numFmtId="4" fontId="15" fillId="0" borderId="3" xfId="1" applyNumberFormat="1" applyFont="1" applyBorder="1" applyAlignment="1">
      <alignment horizontal="center" vertical="center"/>
    </xf>
    <xf numFmtId="4" fontId="15" fillId="0" borderId="4" xfId="1" applyNumberFormat="1" applyFont="1" applyBorder="1" applyAlignment="1">
      <alignment horizontal="center" vertical="center"/>
    </xf>
    <xf numFmtId="0" fontId="15" fillId="0" borderId="1" xfId="1" applyFont="1" applyBorder="1" applyAlignment="1">
      <alignment horizontal="left" vertical="center" wrapText="1"/>
    </xf>
    <xf numFmtId="0" fontId="15" fillId="0" borderId="6" xfId="19" applyFont="1" applyBorder="1" applyAlignment="1">
      <alignment horizontal="left" vertical="center" wrapText="1"/>
    </xf>
    <xf numFmtId="0" fontId="15" fillId="0" borderId="5" xfId="19" applyFont="1" applyBorder="1" applyAlignment="1">
      <alignment horizontal="left" vertical="center" wrapText="1"/>
    </xf>
    <xf numFmtId="0" fontId="15" fillId="0" borderId="2" xfId="19" applyFont="1" applyBorder="1" applyAlignment="1">
      <alignment horizontal="left" vertical="center" wrapText="1"/>
    </xf>
  </cellXfs>
  <cellStyles count="21">
    <cellStyle name="Normale" xfId="0" builtinId="0"/>
    <cellStyle name="Normale 2" xfId="1"/>
    <cellStyle name="Normale 2 2" xfId="3"/>
    <cellStyle name="Normale 2 2 2" xfId="5"/>
    <cellStyle name="Normale 2 2 3" xfId="7"/>
    <cellStyle name="Normale 2 2 4" xfId="9"/>
    <cellStyle name="Normale 2 2 5" xfId="11"/>
    <cellStyle name="Normale 2 2 6" xfId="13"/>
    <cellStyle name="Normale 2 2 7" xfId="15"/>
    <cellStyle name="Normale 2 2 8" xfId="17"/>
    <cellStyle name="Normale 2 2 9" xfId="19"/>
    <cellStyle name="Percentuale 2" xfId="2"/>
    <cellStyle name="Percentuale 2 2" xfId="4"/>
    <cellStyle name="Percentuale 2 2 2" xfId="6"/>
    <cellStyle name="Percentuale 2 2 3" xfId="8"/>
    <cellStyle name="Percentuale 2 2 4" xfId="10"/>
    <cellStyle name="Percentuale 2 2 5" xfId="12"/>
    <cellStyle name="Percentuale 2 2 6" xfId="14"/>
    <cellStyle name="Percentuale 2 2 7" xfId="16"/>
    <cellStyle name="Percentuale 2 2 8" xfId="18"/>
    <cellStyle name="Percentuale 2 2 9" xfId="20"/>
  </cellStyles>
  <dxfs count="2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tabSelected="1" zoomScaleNormal="100" workbookViewId="0">
      <selection activeCell="B36" sqref="B36"/>
    </sheetView>
  </sheetViews>
  <sheetFormatPr defaultColWidth="9.140625" defaultRowHeight="12.75" x14ac:dyDescent="0.2"/>
  <cols>
    <col min="1" max="1" width="19.42578125" style="14" customWidth="1"/>
    <col min="2" max="2" width="33" style="2" customWidth="1"/>
    <col min="3" max="3" width="9.5703125" style="31" customWidth="1"/>
    <col min="4" max="4" width="9.28515625" style="31" customWidth="1"/>
    <col min="5" max="5" width="9.5703125" style="31" customWidth="1"/>
    <col min="6" max="6" width="9.28515625" style="31" customWidth="1"/>
    <col min="7" max="7" width="9.5703125" style="31" customWidth="1"/>
    <col min="8" max="8" width="9.28515625" style="31" customWidth="1"/>
    <col min="9" max="9" width="9.140625" style="2"/>
    <col min="10" max="10" width="44.85546875" style="2" bestFit="1" customWidth="1"/>
    <col min="11" max="14" width="9.140625" style="2"/>
    <col min="15" max="15" width="44.85546875" style="2" bestFit="1" customWidth="1"/>
    <col min="16" max="16" width="41.85546875" style="2" bestFit="1" customWidth="1"/>
    <col min="17" max="16384" width="9.140625" style="2"/>
  </cols>
  <sheetData>
    <row r="1" spans="1:8" ht="15.75" x14ac:dyDescent="0.25">
      <c r="A1" s="1" t="s">
        <v>0</v>
      </c>
    </row>
    <row r="2" spans="1:8" ht="15" x14ac:dyDescent="0.25">
      <c r="A2" s="3" t="s">
        <v>11</v>
      </c>
    </row>
    <row r="3" spans="1:8" x14ac:dyDescent="0.2">
      <c r="A3" s="4" t="s">
        <v>2</v>
      </c>
      <c r="B3" s="5"/>
    </row>
    <row r="4" spans="1:8" x14ac:dyDescent="0.2">
      <c r="A4" s="29" t="s">
        <v>38</v>
      </c>
      <c r="B4" s="5"/>
    </row>
    <row r="5" spans="1:8" x14ac:dyDescent="0.2">
      <c r="A5" s="4"/>
      <c r="B5" s="5"/>
    </row>
    <row r="6" spans="1:8" ht="38.25" x14ac:dyDescent="0.2">
      <c r="A6" s="6" t="s">
        <v>3</v>
      </c>
      <c r="B6" s="6" t="s">
        <v>12</v>
      </c>
      <c r="C6" s="30" t="s">
        <v>28</v>
      </c>
      <c r="D6" s="30" t="s">
        <v>29</v>
      </c>
      <c r="E6" s="30" t="s">
        <v>32</v>
      </c>
      <c r="F6" s="30" t="s">
        <v>33</v>
      </c>
      <c r="G6" s="30" t="s">
        <v>36</v>
      </c>
      <c r="H6" s="30" t="s">
        <v>37</v>
      </c>
    </row>
    <row r="7" spans="1:8" x14ac:dyDescent="0.2">
      <c r="A7" s="61" t="s">
        <v>19</v>
      </c>
      <c r="B7" s="7" t="s">
        <v>4</v>
      </c>
      <c r="C7" s="32">
        <v>5049</v>
      </c>
      <c r="D7" s="32">
        <v>5551</v>
      </c>
      <c r="E7" s="32">
        <v>5218</v>
      </c>
      <c r="F7" s="32">
        <v>4855</v>
      </c>
      <c r="G7" s="32">
        <v>2238</v>
      </c>
      <c r="H7" s="32">
        <v>3263</v>
      </c>
    </row>
    <row r="8" spans="1:8" x14ac:dyDescent="0.2">
      <c r="A8" s="61" t="s">
        <v>13</v>
      </c>
      <c r="B8" s="7" t="s">
        <v>5</v>
      </c>
      <c r="C8" s="32">
        <v>987</v>
      </c>
      <c r="D8" s="32">
        <v>1322</v>
      </c>
      <c r="E8" s="32">
        <v>827</v>
      </c>
      <c r="F8" s="32">
        <v>1459</v>
      </c>
      <c r="G8" s="32">
        <v>406</v>
      </c>
      <c r="H8" s="32">
        <v>688</v>
      </c>
    </row>
    <row r="9" spans="1:8" x14ac:dyDescent="0.2">
      <c r="A9" s="61" t="s">
        <v>13</v>
      </c>
      <c r="B9" s="7" t="s">
        <v>6</v>
      </c>
      <c r="C9" s="32">
        <v>665</v>
      </c>
      <c r="D9" s="32">
        <v>701</v>
      </c>
      <c r="E9" s="32">
        <v>601</v>
      </c>
      <c r="F9" s="32">
        <v>604</v>
      </c>
      <c r="G9" s="32">
        <v>342</v>
      </c>
      <c r="H9" s="32">
        <v>313</v>
      </c>
    </row>
    <row r="10" spans="1:8" x14ac:dyDescent="0.2">
      <c r="A10" s="61" t="s">
        <v>13</v>
      </c>
      <c r="B10" s="7" t="s">
        <v>14</v>
      </c>
      <c r="C10" s="32">
        <v>186</v>
      </c>
      <c r="D10" s="32">
        <v>245</v>
      </c>
      <c r="E10" s="32">
        <v>148</v>
      </c>
      <c r="F10" s="32">
        <v>155</v>
      </c>
      <c r="G10" s="32">
        <v>94</v>
      </c>
      <c r="H10" s="32">
        <v>113</v>
      </c>
    </row>
    <row r="11" spans="1:8" x14ac:dyDescent="0.2">
      <c r="A11" s="61" t="s">
        <v>13</v>
      </c>
      <c r="B11" s="7" t="s">
        <v>8</v>
      </c>
      <c r="C11" s="32">
        <v>56</v>
      </c>
      <c r="D11" s="32">
        <v>43</v>
      </c>
      <c r="E11" s="32">
        <v>47</v>
      </c>
      <c r="F11" s="32">
        <v>38</v>
      </c>
      <c r="G11" s="32">
        <v>18</v>
      </c>
      <c r="H11" s="32">
        <v>23</v>
      </c>
    </row>
    <row r="12" spans="1:8" x14ac:dyDescent="0.2">
      <c r="A12" s="61"/>
      <c r="B12" s="8" t="s">
        <v>15</v>
      </c>
      <c r="C12" s="9">
        <f t="shared" ref="C12:D12" si="0">SUM(C7:C11)</f>
        <v>6943</v>
      </c>
      <c r="D12" s="9">
        <f t="shared" si="0"/>
        <v>7862</v>
      </c>
      <c r="E12" s="9">
        <f>SUM(E7:E11)</f>
        <v>6841</v>
      </c>
      <c r="F12" s="9">
        <f>SUM(F7:F11)</f>
        <v>7111</v>
      </c>
      <c r="G12" s="9">
        <f t="shared" ref="G12:H12" si="1">SUM(G7:G11)</f>
        <v>3098</v>
      </c>
      <c r="H12" s="9">
        <f t="shared" si="1"/>
        <v>4400</v>
      </c>
    </row>
    <row r="13" spans="1:8" ht="7.15" customHeight="1" x14ac:dyDescent="0.2">
      <c r="A13" s="10"/>
      <c r="B13" s="11"/>
      <c r="C13" s="33"/>
      <c r="D13" s="33"/>
      <c r="E13" s="33"/>
      <c r="F13" s="33"/>
      <c r="G13" s="33"/>
      <c r="H13" s="33"/>
    </row>
    <row r="14" spans="1:8" ht="13.5" customHeight="1" x14ac:dyDescent="0.2">
      <c r="A14" s="10"/>
      <c r="B14" s="13" t="s">
        <v>16</v>
      </c>
      <c r="C14" s="59">
        <f>D12/C12</f>
        <v>1.1323635316145759</v>
      </c>
      <c r="D14" s="60"/>
      <c r="E14" s="59">
        <f>F12/E12</f>
        <v>1.0394679140476539</v>
      </c>
      <c r="F14" s="60"/>
      <c r="G14" s="59">
        <f>H12/G12</f>
        <v>1.4202711426726922</v>
      </c>
      <c r="H14" s="60"/>
    </row>
    <row r="15" spans="1:8" x14ac:dyDescent="0.2">
      <c r="C15" s="34"/>
      <c r="D15" s="34"/>
      <c r="E15" s="34"/>
      <c r="F15" s="34"/>
      <c r="G15" s="34"/>
      <c r="H15" s="34"/>
    </row>
    <row r="16" spans="1:8" x14ac:dyDescent="0.2">
      <c r="A16" s="61" t="s">
        <v>20</v>
      </c>
      <c r="B16" s="7" t="s">
        <v>4</v>
      </c>
      <c r="C16" s="32">
        <v>4115</v>
      </c>
      <c r="D16" s="32">
        <v>4024</v>
      </c>
      <c r="E16" s="32">
        <v>3289</v>
      </c>
      <c r="F16" s="32">
        <v>4301</v>
      </c>
      <c r="G16" s="32">
        <v>1550</v>
      </c>
      <c r="H16" s="32">
        <v>1636</v>
      </c>
    </row>
    <row r="17" spans="1:8" x14ac:dyDescent="0.2">
      <c r="A17" s="61" t="s">
        <v>17</v>
      </c>
      <c r="B17" s="7" t="s">
        <v>5</v>
      </c>
      <c r="C17" s="32">
        <v>634</v>
      </c>
      <c r="D17" s="32">
        <v>712</v>
      </c>
      <c r="E17" s="32">
        <v>579</v>
      </c>
      <c r="F17" s="32">
        <v>820</v>
      </c>
      <c r="G17" s="32">
        <v>280</v>
      </c>
      <c r="H17" s="32">
        <v>428</v>
      </c>
    </row>
    <row r="18" spans="1:8" x14ac:dyDescent="0.2">
      <c r="A18" s="61" t="s">
        <v>17</v>
      </c>
      <c r="B18" s="7" t="s">
        <v>6</v>
      </c>
      <c r="C18" s="35">
        <v>245</v>
      </c>
      <c r="D18" s="32">
        <v>277</v>
      </c>
      <c r="E18" s="35">
        <v>243</v>
      </c>
      <c r="F18" s="32">
        <v>262</v>
      </c>
      <c r="G18" s="35">
        <v>141</v>
      </c>
      <c r="H18" s="32">
        <v>107</v>
      </c>
    </row>
    <row r="19" spans="1:8" x14ac:dyDescent="0.2">
      <c r="A19" s="61" t="s">
        <v>17</v>
      </c>
      <c r="B19" s="7" t="s">
        <v>14</v>
      </c>
      <c r="C19" s="32">
        <v>131</v>
      </c>
      <c r="D19" s="32">
        <v>75</v>
      </c>
      <c r="E19" s="32">
        <v>107</v>
      </c>
      <c r="F19" s="32">
        <v>98</v>
      </c>
      <c r="G19" s="32">
        <v>26</v>
      </c>
      <c r="H19" s="32">
        <v>30</v>
      </c>
    </row>
    <row r="20" spans="1:8" x14ac:dyDescent="0.2">
      <c r="A20" s="61" t="s">
        <v>17</v>
      </c>
      <c r="B20" s="7" t="s">
        <v>8</v>
      </c>
      <c r="C20" s="32">
        <v>15</v>
      </c>
      <c r="D20" s="32">
        <v>15</v>
      </c>
      <c r="E20" s="32">
        <v>18</v>
      </c>
      <c r="F20" s="32">
        <v>13</v>
      </c>
      <c r="G20" s="32">
        <v>13</v>
      </c>
      <c r="H20" s="32">
        <v>7</v>
      </c>
    </row>
    <row r="21" spans="1:8" x14ac:dyDescent="0.2">
      <c r="A21" s="61"/>
      <c r="B21" s="8" t="s">
        <v>15</v>
      </c>
      <c r="C21" s="9">
        <f t="shared" ref="C21:D21" si="2">SUM(C16:C20)</f>
        <v>5140</v>
      </c>
      <c r="D21" s="9">
        <f t="shared" si="2"/>
        <v>5103</v>
      </c>
      <c r="E21" s="9">
        <f>SUM(E16:E20)</f>
        <v>4236</v>
      </c>
      <c r="F21" s="9">
        <f>SUM(F16:F20)</f>
        <v>5494</v>
      </c>
      <c r="G21" s="9">
        <f t="shared" ref="G21:H21" si="3">SUM(G16:G20)</f>
        <v>2010</v>
      </c>
      <c r="H21" s="9">
        <f t="shared" si="3"/>
        <v>2208</v>
      </c>
    </row>
    <row r="22" spans="1:8" ht="7.15" customHeight="1" x14ac:dyDescent="0.2">
      <c r="A22" s="10"/>
      <c r="B22" s="11"/>
      <c r="C22" s="33"/>
      <c r="D22" s="33"/>
      <c r="E22" s="33"/>
      <c r="F22" s="33"/>
      <c r="G22" s="33"/>
      <c r="H22" s="33"/>
    </row>
    <row r="23" spans="1:8" x14ac:dyDescent="0.2">
      <c r="A23" s="10"/>
      <c r="B23" s="13" t="s">
        <v>16</v>
      </c>
      <c r="C23" s="59">
        <f>D21/C21</f>
        <v>0.99280155642023349</v>
      </c>
      <c r="D23" s="60"/>
      <c r="E23" s="59">
        <f>F21/E21</f>
        <v>1.2969782813975448</v>
      </c>
      <c r="F23" s="60"/>
      <c r="G23" s="59">
        <f>H21/G21</f>
        <v>1.0985074626865672</v>
      </c>
      <c r="H23" s="60"/>
    </row>
    <row r="24" spans="1:8" x14ac:dyDescent="0.2">
      <c r="C24" s="34"/>
      <c r="D24" s="34"/>
      <c r="E24" s="34"/>
      <c r="F24" s="34"/>
      <c r="G24" s="34"/>
      <c r="H24" s="34"/>
    </row>
    <row r="25" spans="1:8" x14ac:dyDescent="0.2">
      <c r="A25" s="61" t="s">
        <v>21</v>
      </c>
      <c r="B25" s="7" t="s">
        <v>4</v>
      </c>
      <c r="C25" s="32">
        <v>1535</v>
      </c>
      <c r="D25" s="32">
        <v>1567</v>
      </c>
      <c r="E25" s="32">
        <v>1721</v>
      </c>
      <c r="F25" s="32">
        <v>1700</v>
      </c>
      <c r="G25" s="32">
        <v>822</v>
      </c>
      <c r="H25" s="32">
        <v>835</v>
      </c>
    </row>
    <row r="26" spans="1:8" x14ac:dyDescent="0.2">
      <c r="A26" s="61"/>
      <c r="B26" s="7" t="s">
        <v>5</v>
      </c>
      <c r="C26" s="32">
        <v>396</v>
      </c>
      <c r="D26" s="32">
        <v>945</v>
      </c>
      <c r="E26" s="32">
        <v>375</v>
      </c>
      <c r="F26" s="32">
        <v>762</v>
      </c>
      <c r="G26" s="32">
        <v>209</v>
      </c>
      <c r="H26" s="32">
        <v>403</v>
      </c>
    </row>
    <row r="27" spans="1:8" x14ac:dyDescent="0.2">
      <c r="A27" s="61"/>
      <c r="B27" s="7" t="s">
        <v>6</v>
      </c>
      <c r="C27" s="32">
        <v>208</v>
      </c>
      <c r="D27" s="32">
        <v>233</v>
      </c>
      <c r="E27" s="32">
        <v>207</v>
      </c>
      <c r="F27" s="32">
        <v>212</v>
      </c>
      <c r="G27" s="32">
        <v>108</v>
      </c>
      <c r="H27" s="32">
        <v>112</v>
      </c>
    </row>
    <row r="28" spans="1:8" x14ac:dyDescent="0.2">
      <c r="A28" s="61"/>
      <c r="B28" s="7" t="s">
        <v>14</v>
      </c>
      <c r="C28" s="32">
        <v>66</v>
      </c>
      <c r="D28" s="32">
        <v>85</v>
      </c>
      <c r="E28" s="32">
        <v>57</v>
      </c>
      <c r="F28" s="32">
        <v>108</v>
      </c>
      <c r="G28" s="32">
        <v>35</v>
      </c>
      <c r="H28" s="32">
        <v>49</v>
      </c>
    </row>
    <row r="29" spans="1:8" x14ac:dyDescent="0.2">
      <c r="A29" s="61"/>
      <c r="B29" s="7" t="s">
        <v>8</v>
      </c>
      <c r="C29" s="32">
        <v>6</v>
      </c>
      <c r="D29" s="32">
        <v>3</v>
      </c>
      <c r="E29" s="32">
        <v>14</v>
      </c>
      <c r="F29" s="32">
        <v>10</v>
      </c>
      <c r="G29" s="32">
        <v>5</v>
      </c>
      <c r="H29" s="32">
        <v>7</v>
      </c>
    </row>
    <row r="30" spans="1:8" x14ac:dyDescent="0.2">
      <c r="A30" s="61"/>
      <c r="B30" s="8" t="s">
        <v>15</v>
      </c>
      <c r="C30" s="9">
        <f t="shared" ref="C30:D30" si="4">SUM(C25:C29)</f>
        <v>2211</v>
      </c>
      <c r="D30" s="9">
        <f t="shared" si="4"/>
        <v>2833</v>
      </c>
      <c r="E30" s="9">
        <f>SUM(E25:E29)</f>
        <v>2374</v>
      </c>
      <c r="F30" s="9">
        <f>SUM(F25:F29)</f>
        <v>2792</v>
      </c>
      <c r="G30" s="9">
        <f t="shared" ref="G30:H30" si="5">SUM(G25:G29)</f>
        <v>1179</v>
      </c>
      <c r="H30" s="9">
        <f t="shared" si="5"/>
        <v>1406</v>
      </c>
    </row>
    <row r="31" spans="1:8" ht="7.15" customHeight="1" x14ac:dyDescent="0.2">
      <c r="A31" s="10"/>
      <c r="B31" s="11"/>
      <c r="C31" s="33"/>
      <c r="D31" s="33"/>
      <c r="E31" s="33"/>
      <c r="F31" s="33"/>
      <c r="G31" s="33"/>
      <c r="H31" s="33"/>
    </row>
    <row r="32" spans="1:8" x14ac:dyDescent="0.2">
      <c r="A32" s="10"/>
      <c r="B32" s="13" t="s">
        <v>16</v>
      </c>
      <c r="C32" s="59">
        <f>D30/C30</f>
        <v>1.2813206693803709</v>
      </c>
      <c r="D32" s="60"/>
      <c r="E32" s="59">
        <f>F30/E30</f>
        <v>1.1760741364785172</v>
      </c>
      <c r="F32" s="60"/>
      <c r="G32" s="59">
        <f>H30/G30</f>
        <v>1.1925360474978797</v>
      </c>
      <c r="H32" s="60"/>
    </row>
    <row r="33" spans="1:8" ht="15" customHeight="1" x14ac:dyDescent="0.2">
      <c r="A33" s="58" t="s">
        <v>39</v>
      </c>
      <c r="C33" s="34"/>
      <c r="D33" s="34"/>
      <c r="E33" s="34"/>
      <c r="F33" s="34"/>
      <c r="G33" s="34"/>
      <c r="H33" s="34"/>
    </row>
    <row r="34" spans="1:8" x14ac:dyDescent="0.2">
      <c r="A34" s="58" t="s">
        <v>27</v>
      </c>
      <c r="C34" s="2"/>
      <c r="D34" s="2"/>
      <c r="E34" s="2"/>
      <c r="F34" s="2"/>
      <c r="G34" s="2"/>
      <c r="H34" s="2"/>
    </row>
    <row r="35" spans="1:8" x14ac:dyDescent="0.2">
      <c r="C35" s="2"/>
      <c r="D35" s="2"/>
      <c r="E35" s="2"/>
      <c r="F35" s="2"/>
      <c r="G35" s="2"/>
      <c r="H35" s="2"/>
    </row>
    <row r="36" spans="1:8" x14ac:dyDescent="0.2">
      <c r="C36" s="2"/>
      <c r="D36" s="2"/>
      <c r="E36" s="2"/>
      <c r="F36" s="2"/>
      <c r="G36" s="2"/>
      <c r="H36" s="2"/>
    </row>
    <row r="37" spans="1:8" x14ac:dyDescent="0.2">
      <c r="C37" s="2"/>
      <c r="D37" s="2"/>
      <c r="E37" s="2"/>
      <c r="F37" s="2"/>
      <c r="G37" s="2"/>
      <c r="H37" s="2"/>
    </row>
    <row r="38" spans="1:8" x14ac:dyDescent="0.2">
      <c r="C38" s="2"/>
      <c r="D38" s="2"/>
      <c r="E38" s="2"/>
      <c r="F38" s="2"/>
      <c r="G38" s="2"/>
      <c r="H38" s="2"/>
    </row>
    <row r="39" spans="1:8" x14ac:dyDescent="0.2">
      <c r="C39" s="2"/>
      <c r="D39" s="2"/>
      <c r="E39" s="2"/>
      <c r="F39" s="2"/>
      <c r="G39" s="2"/>
      <c r="H39" s="2"/>
    </row>
    <row r="40" spans="1:8" x14ac:dyDescent="0.2">
      <c r="C40" s="2"/>
      <c r="D40" s="2"/>
      <c r="E40" s="2"/>
      <c r="F40" s="2"/>
      <c r="G40" s="2"/>
      <c r="H40" s="2"/>
    </row>
    <row r="41" spans="1:8" x14ac:dyDescent="0.2">
      <c r="C41" s="2"/>
      <c r="D41" s="2"/>
      <c r="E41" s="2"/>
      <c r="F41" s="2"/>
      <c r="G41" s="2"/>
      <c r="H41" s="2"/>
    </row>
    <row r="42" spans="1:8" x14ac:dyDescent="0.2">
      <c r="C42" s="2"/>
      <c r="D42" s="2"/>
      <c r="E42" s="2"/>
      <c r="F42" s="2"/>
      <c r="G42" s="2"/>
      <c r="H42" s="2"/>
    </row>
    <row r="43" spans="1:8" x14ac:dyDescent="0.2">
      <c r="C43" s="2"/>
      <c r="D43" s="2"/>
      <c r="E43" s="2"/>
      <c r="F43" s="2"/>
      <c r="G43" s="2"/>
      <c r="H43" s="2"/>
    </row>
    <row r="44" spans="1:8" x14ac:dyDescent="0.2">
      <c r="C44" s="2"/>
      <c r="D44" s="2"/>
      <c r="E44" s="2"/>
      <c r="F44" s="2"/>
      <c r="G44" s="2"/>
      <c r="H44" s="2"/>
    </row>
    <row r="45" spans="1:8" x14ac:dyDescent="0.2">
      <c r="C45" s="2"/>
      <c r="D45" s="2"/>
      <c r="E45" s="2"/>
      <c r="F45" s="2"/>
      <c r="G45" s="2"/>
      <c r="H45" s="2"/>
    </row>
    <row r="46" spans="1:8" x14ac:dyDescent="0.2">
      <c r="C46" s="2"/>
      <c r="D46" s="2"/>
      <c r="E46" s="2"/>
      <c r="F46" s="2"/>
      <c r="G46" s="2"/>
      <c r="H46" s="2"/>
    </row>
    <row r="47" spans="1:8" x14ac:dyDescent="0.2">
      <c r="C47" s="2"/>
      <c r="D47" s="2"/>
      <c r="E47" s="2"/>
      <c r="F47" s="2"/>
      <c r="G47" s="2"/>
      <c r="H47" s="2"/>
    </row>
    <row r="48" spans="1:8" x14ac:dyDescent="0.2">
      <c r="C48" s="2"/>
      <c r="D48" s="2"/>
      <c r="E48" s="2"/>
      <c r="F48" s="2"/>
      <c r="G48" s="2"/>
      <c r="H48" s="2"/>
    </row>
    <row r="49" spans="3:8" x14ac:dyDescent="0.2">
      <c r="C49" s="2"/>
      <c r="D49" s="2"/>
      <c r="E49" s="2"/>
      <c r="F49" s="2"/>
      <c r="G49" s="2"/>
      <c r="H49" s="2"/>
    </row>
    <row r="50" spans="3:8" x14ac:dyDescent="0.2">
      <c r="C50" s="2"/>
      <c r="D50" s="2"/>
      <c r="E50" s="2"/>
      <c r="F50" s="2"/>
      <c r="G50" s="2"/>
      <c r="H50" s="2"/>
    </row>
    <row r="51" spans="3:8" x14ac:dyDescent="0.2">
      <c r="C51" s="2"/>
      <c r="D51" s="2"/>
      <c r="E51" s="2"/>
      <c r="F51" s="2"/>
      <c r="G51" s="2"/>
      <c r="H51" s="2"/>
    </row>
    <row r="52" spans="3:8" x14ac:dyDescent="0.2">
      <c r="C52" s="2"/>
      <c r="D52" s="2"/>
      <c r="E52" s="2"/>
      <c r="F52" s="2"/>
      <c r="G52" s="2"/>
      <c r="H52" s="2"/>
    </row>
    <row r="53" spans="3:8" x14ac:dyDescent="0.2">
      <c r="C53" s="2"/>
      <c r="D53" s="2"/>
      <c r="E53" s="2"/>
      <c r="F53" s="2"/>
      <c r="G53" s="2"/>
      <c r="H53" s="2"/>
    </row>
    <row r="54" spans="3:8" x14ac:dyDescent="0.2">
      <c r="C54" s="2"/>
      <c r="D54" s="2"/>
      <c r="E54" s="2"/>
      <c r="F54" s="2"/>
      <c r="G54" s="2"/>
      <c r="H54" s="2"/>
    </row>
    <row r="55" spans="3:8" x14ac:dyDescent="0.2">
      <c r="C55" s="2"/>
      <c r="D55" s="2"/>
      <c r="E55" s="2"/>
      <c r="F55" s="2"/>
      <c r="G55" s="2"/>
      <c r="H55" s="2"/>
    </row>
    <row r="56" spans="3:8" x14ac:dyDescent="0.2">
      <c r="C56" s="2"/>
      <c r="D56" s="2"/>
      <c r="E56" s="2"/>
      <c r="F56" s="2"/>
      <c r="G56" s="2"/>
      <c r="H56" s="2"/>
    </row>
    <row r="57" spans="3:8" x14ac:dyDescent="0.2">
      <c r="C57" s="2"/>
      <c r="D57" s="2"/>
      <c r="E57" s="2"/>
      <c r="F57" s="2"/>
      <c r="G57" s="2"/>
      <c r="H57" s="2"/>
    </row>
    <row r="58" spans="3:8" x14ac:dyDescent="0.2">
      <c r="C58" s="2"/>
      <c r="D58" s="2"/>
      <c r="E58" s="2"/>
      <c r="F58" s="2"/>
      <c r="G58" s="2"/>
      <c r="H58" s="2"/>
    </row>
    <row r="59" spans="3:8" x14ac:dyDescent="0.2">
      <c r="C59" s="2"/>
      <c r="D59" s="2"/>
      <c r="E59" s="2"/>
      <c r="F59" s="2"/>
      <c r="G59" s="2"/>
      <c r="H59" s="2"/>
    </row>
  </sheetData>
  <mergeCells count="12">
    <mergeCell ref="A25:A30"/>
    <mergeCell ref="A7:A12"/>
    <mergeCell ref="A16:A21"/>
    <mergeCell ref="G14:H14"/>
    <mergeCell ref="G23:H23"/>
    <mergeCell ref="G32:H32"/>
    <mergeCell ref="C14:D14"/>
    <mergeCell ref="E14:F14"/>
    <mergeCell ref="C23:D23"/>
    <mergeCell ref="E23:F23"/>
    <mergeCell ref="C32:D32"/>
    <mergeCell ref="E32:F32"/>
  </mergeCells>
  <conditionalFormatting sqref="G14:H14">
    <cfRule type="cellIs" dxfId="23" priority="17" operator="greaterThan">
      <formula>1</formula>
    </cfRule>
    <cfRule type="cellIs" dxfId="22" priority="18" operator="lessThan">
      <formula>1</formula>
    </cfRule>
  </conditionalFormatting>
  <conditionalFormatting sqref="G23:H23">
    <cfRule type="cellIs" dxfId="21" priority="15" operator="greaterThan">
      <formula>1</formula>
    </cfRule>
    <cfRule type="cellIs" dxfId="20" priority="16" operator="lessThan">
      <formula>1</formula>
    </cfRule>
  </conditionalFormatting>
  <conditionalFormatting sqref="G32:H32">
    <cfRule type="cellIs" dxfId="19" priority="13" operator="greaterThan">
      <formula>1</formula>
    </cfRule>
    <cfRule type="cellIs" dxfId="18" priority="14" operator="lessThan">
      <formula>1</formula>
    </cfRule>
  </conditionalFormatting>
  <conditionalFormatting sqref="C14:D14">
    <cfRule type="cellIs" dxfId="17" priority="11" operator="greaterThan">
      <formula>1</formula>
    </cfRule>
    <cfRule type="cellIs" dxfId="16" priority="12" operator="lessThan">
      <formula>1</formula>
    </cfRule>
  </conditionalFormatting>
  <conditionalFormatting sqref="C23:D23">
    <cfRule type="cellIs" dxfId="15" priority="9" operator="greaterThan">
      <formula>1</formula>
    </cfRule>
    <cfRule type="cellIs" dxfId="14" priority="10" operator="lessThan">
      <formula>1</formula>
    </cfRule>
  </conditionalFormatting>
  <conditionalFormatting sqref="C32:D32">
    <cfRule type="cellIs" dxfId="13" priority="7" operator="greaterThan">
      <formula>1</formula>
    </cfRule>
    <cfRule type="cellIs" dxfId="12" priority="8" operator="lessThan">
      <formula>1</formula>
    </cfRule>
  </conditionalFormatting>
  <conditionalFormatting sqref="E14:F14">
    <cfRule type="cellIs" dxfId="11" priority="5" operator="greaterThan">
      <formula>1</formula>
    </cfRule>
    <cfRule type="cellIs" dxfId="10" priority="6" operator="lessThan">
      <formula>1</formula>
    </cfRule>
  </conditionalFormatting>
  <conditionalFormatting sqref="E23:F23">
    <cfRule type="cellIs" dxfId="9" priority="3" operator="greaterThan">
      <formula>1</formula>
    </cfRule>
    <cfRule type="cellIs" dxfId="8" priority="4" operator="lessThan">
      <formula>1</formula>
    </cfRule>
  </conditionalFormatting>
  <conditionalFormatting sqref="E32:F32">
    <cfRule type="cellIs" dxfId="7" priority="1" operator="greaterThan">
      <formula>1</formula>
    </cfRule>
    <cfRule type="cellIs" dxfId="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workbookViewId="0">
      <selection activeCell="A13" sqref="A13:A14"/>
    </sheetView>
  </sheetViews>
  <sheetFormatPr defaultColWidth="9.140625" defaultRowHeight="12.75" x14ac:dyDescent="0.2"/>
  <cols>
    <col min="1" max="1" width="24.42578125" style="14" customWidth="1"/>
    <col min="2" max="2" width="40.28515625" style="2" customWidth="1"/>
    <col min="3" max="3" width="12.140625" style="2" customWidth="1"/>
    <col min="4" max="4" width="12" style="2" customWidth="1"/>
    <col min="5" max="5" width="3" style="16" customWidth="1"/>
    <col min="6" max="11" width="9.140625" style="2"/>
    <col min="12" max="12" width="44.85546875" style="2" bestFit="1" customWidth="1"/>
    <col min="13" max="13" width="41.85546875" style="2" bestFit="1" customWidth="1"/>
    <col min="14" max="16384" width="9.140625" style="2"/>
  </cols>
  <sheetData>
    <row r="1" spans="1:6" ht="15.75" x14ac:dyDescent="0.25">
      <c r="A1" s="1" t="s">
        <v>0</v>
      </c>
    </row>
    <row r="2" spans="1:6" ht="15" x14ac:dyDescent="0.25">
      <c r="A2" s="3" t="s">
        <v>18</v>
      </c>
    </row>
    <row r="3" spans="1:6" x14ac:dyDescent="0.2">
      <c r="A3" s="4" t="s">
        <v>2</v>
      </c>
      <c r="B3" s="5"/>
      <c r="E3" s="2"/>
    </row>
    <row r="4" spans="1:6" x14ac:dyDescent="0.2">
      <c r="A4" s="36" t="s">
        <v>34</v>
      </c>
      <c r="B4" s="5"/>
      <c r="E4" s="2"/>
    </row>
    <row r="5" spans="1:6" s="5" customFormat="1" x14ac:dyDescent="0.2">
      <c r="A5" s="4"/>
      <c r="E5" s="17"/>
    </row>
    <row r="6" spans="1:6" ht="44.25" customHeight="1" x14ac:dyDescent="0.2">
      <c r="A6" s="6" t="s">
        <v>3</v>
      </c>
      <c r="B6" s="6" t="s">
        <v>12</v>
      </c>
      <c r="C6" s="37" t="s">
        <v>31</v>
      </c>
      <c r="D6" s="18" t="s">
        <v>35</v>
      </c>
      <c r="E6" s="19"/>
      <c r="F6" s="30" t="s">
        <v>22</v>
      </c>
    </row>
    <row r="7" spans="1:6" s="25" customFormat="1" ht="27" customHeight="1" x14ac:dyDescent="0.2">
      <c r="A7" s="20" t="s">
        <v>19</v>
      </c>
      <c r="B7" s="21" t="s">
        <v>15</v>
      </c>
      <c r="C7" s="38">
        <v>10557</v>
      </c>
      <c r="D7" s="22">
        <v>10124</v>
      </c>
      <c r="E7" s="23"/>
      <c r="F7" s="24">
        <f>(D7-C7)/C7</f>
        <v>-4.101543999242209E-2</v>
      </c>
    </row>
    <row r="8" spans="1:6" ht="14.45" customHeight="1" x14ac:dyDescent="0.2">
      <c r="A8" s="26"/>
      <c r="B8" s="11"/>
      <c r="C8" s="39"/>
      <c r="D8" s="27"/>
      <c r="E8" s="27"/>
      <c r="F8" s="28"/>
    </row>
    <row r="9" spans="1:6" ht="27" customHeight="1" x14ac:dyDescent="0.2">
      <c r="A9" s="20" t="s">
        <v>20</v>
      </c>
      <c r="B9" s="21" t="s">
        <v>15</v>
      </c>
      <c r="C9" s="38">
        <v>7470</v>
      </c>
      <c r="D9" s="22">
        <v>6707</v>
      </c>
      <c r="E9" s="23"/>
      <c r="F9" s="24">
        <f>(D9-C9)/C9</f>
        <v>-0.10214190093708166</v>
      </c>
    </row>
    <row r="10" spans="1:6" ht="12.75" customHeight="1" x14ac:dyDescent="0.2">
      <c r="C10" s="40"/>
      <c r="D10" s="15"/>
      <c r="E10" s="12"/>
      <c r="F10" s="15"/>
    </row>
    <row r="11" spans="1:6" s="25" customFormat="1" ht="27" customHeight="1" x14ac:dyDescent="0.2">
      <c r="A11" s="20" t="s">
        <v>21</v>
      </c>
      <c r="B11" s="21" t="s">
        <v>15</v>
      </c>
      <c r="C11" s="38">
        <v>4433</v>
      </c>
      <c r="D11" s="22">
        <v>3604</v>
      </c>
      <c r="E11" s="23"/>
      <c r="F11" s="24">
        <f>(D11-C11)/C11</f>
        <v>-0.18700654184525153</v>
      </c>
    </row>
    <row r="12" spans="1:6" x14ac:dyDescent="0.2">
      <c r="C12" s="15"/>
      <c r="D12" s="15"/>
      <c r="E12" s="12"/>
    </row>
    <row r="13" spans="1:6" x14ac:dyDescent="0.2">
      <c r="A13" s="58" t="s">
        <v>39</v>
      </c>
    </row>
    <row r="14" spans="1:6" x14ac:dyDescent="0.2">
      <c r="A14" s="58" t="s">
        <v>27</v>
      </c>
    </row>
  </sheetData>
  <conditionalFormatting sqref="F7">
    <cfRule type="cellIs" dxfId="5" priority="13" operator="lessThan">
      <formula>0</formula>
    </cfRule>
    <cfRule type="cellIs" dxfId="4" priority="14" operator="greaterThan">
      <formula>0</formula>
    </cfRule>
  </conditionalFormatting>
  <conditionalFormatting sqref="F9">
    <cfRule type="cellIs" dxfId="3" priority="11" operator="lessThan">
      <formula>0</formula>
    </cfRule>
    <cfRule type="cellIs" dxfId="2" priority="12" operator="greaterThan">
      <formula>0</formula>
    </cfRule>
  </conditionalFormatting>
  <conditionalFormatting sqref="F11">
    <cfRule type="cellIs" dxfId="1" priority="9" operator="lessThan">
      <formula>0</formula>
    </cfRule>
    <cfRule type="cellIs" dxfId="0" priority="10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showGridLines="0" workbookViewId="0">
      <selection activeCell="A31" sqref="A31:A32"/>
    </sheetView>
  </sheetViews>
  <sheetFormatPr defaultColWidth="9.140625" defaultRowHeight="12.75" x14ac:dyDescent="0.2"/>
  <cols>
    <col min="1" max="1" width="15.28515625" style="56" customWidth="1"/>
    <col min="2" max="2" width="40.140625" style="42" customWidth="1"/>
    <col min="3" max="3" width="11" style="42" customWidth="1"/>
    <col min="4" max="5" width="9.140625" style="42"/>
    <col min="6" max="6" width="10.5703125" style="42" customWidth="1"/>
    <col min="7" max="12" width="9.140625" style="42"/>
    <col min="13" max="13" width="11.5703125" style="42" customWidth="1"/>
    <col min="14" max="14" width="10.7109375" style="42" bestFit="1" customWidth="1"/>
    <col min="15" max="16384" width="9.140625" style="42"/>
  </cols>
  <sheetData>
    <row r="1" spans="1:15" ht="15.75" x14ac:dyDescent="0.25">
      <c r="A1" s="41" t="s">
        <v>0</v>
      </c>
    </row>
    <row r="2" spans="1:15" ht="15" x14ac:dyDescent="0.25">
      <c r="A2" s="43" t="s">
        <v>1</v>
      </c>
    </row>
    <row r="3" spans="1:15" x14ac:dyDescent="0.2">
      <c r="A3" s="44" t="s">
        <v>2</v>
      </c>
      <c r="B3" s="45"/>
    </row>
    <row r="4" spans="1:15" x14ac:dyDescent="0.2">
      <c r="A4" s="44" t="s">
        <v>34</v>
      </c>
      <c r="B4" s="45"/>
    </row>
    <row r="6" spans="1:15" x14ac:dyDescent="0.2">
      <c r="A6" s="46" t="s">
        <v>3</v>
      </c>
      <c r="B6" s="46" t="s">
        <v>12</v>
      </c>
      <c r="C6" s="47" t="s">
        <v>30</v>
      </c>
      <c r="D6" s="47">
        <v>2009</v>
      </c>
      <c r="E6" s="47">
        <v>2010</v>
      </c>
      <c r="F6" s="47">
        <v>2011</v>
      </c>
      <c r="G6" s="47">
        <v>2012</v>
      </c>
      <c r="H6" s="47">
        <v>2013</v>
      </c>
      <c r="I6" s="47">
        <v>2014</v>
      </c>
      <c r="J6" s="47">
        <v>2015</v>
      </c>
      <c r="K6" s="47">
        <v>2016</v>
      </c>
      <c r="L6" s="47">
        <v>2017</v>
      </c>
      <c r="M6" s="47">
        <v>2018</v>
      </c>
      <c r="N6" s="48">
        <v>43646</v>
      </c>
      <c r="O6" s="47" t="s">
        <v>23</v>
      </c>
    </row>
    <row r="7" spans="1:15" ht="12.75" customHeight="1" x14ac:dyDescent="0.2">
      <c r="A7" s="62" t="s">
        <v>24</v>
      </c>
      <c r="B7" s="49" t="s">
        <v>4</v>
      </c>
      <c r="C7" s="50">
        <v>25</v>
      </c>
      <c r="D7" s="50">
        <v>13</v>
      </c>
      <c r="E7" s="50">
        <v>7</v>
      </c>
      <c r="F7" s="50">
        <v>19</v>
      </c>
      <c r="G7" s="50">
        <v>32</v>
      </c>
      <c r="H7" s="50">
        <v>32</v>
      </c>
      <c r="I7" s="50">
        <v>98</v>
      </c>
      <c r="J7" s="50">
        <v>99</v>
      </c>
      <c r="K7" s="50">
        <v>150</v>
      </c>
      <c r="L7" s="50">
        <v>262</v>
      </c>
      <c r="M7" s="50">
        <v>1564</v>
      </c>
      <c r="N7" s="50">
        <v>1777</v>
      </c>
      <c r="O7" s="50">
        <v>4078</v>
      </c>
    </row>
    <row r="8" spans="1:15" x14ac:dyDescent="0.2">
      <c r="A8" s="63"/>
      <c r="B8" s="49" t="s">
        <v>5</v>
      </c>
      <c r="C8" s="50">
        <v>416</v>
      </c>
      <c r="D8" s="50">
        <v>87</v>
      </c>
      <c r="E8" s="50">
        <v>121</v>
      </c>
      <c r="F8" s="50">
        <v>134</v>
      </c>
      <c r="G8" s="50">
        <v>190</v>
      </c>
      <c r="H8" s="50">
        <v>213</v>
      </c>
      <c r="I8" s="50">
        <v>284</v>
      </c>
      <c r="J8" s="50">
        <v>300</v>
      </c>
      <c r="K8" s="50">
        <v>387</v>
      </c>
      <c r="L8" s="50">
        <v>519</v>
      </c>
      <c r="M8" s="50">
        <v>600</v>
      </c>
      <c r="N8" s="50">
        <v>374</v>
      </c>
      <c r="O8" s="50">
        <v>3625</v>
      </c>
    </row>
    <row r="9" spans="1:15" x14ac:dyDescent="0.2">
      <c r="A9" s="63"/>
      <c r="B9" s="49" t="s">
        <v>6</v>
      </c>
      <c r="C9" s="50">
        <v>2</v>
      </c>
      <c r="D9" s="50">
        <v>2</v>
      </c>
      <c r="E9" s="50">
        <v>2</v>
      </c>
      <c r="F9" s="50">
        <v>2</v>
      </c>
      <c r="G9" s="50">
        <v>12</v>
      </c>
      <c r="H9" s="50">
        <v>19</v>
      </c>
      <c r="I9" s="50">
        <v>10</v>
      </c>
      <c r="J9" s="50"/>
      <c r="K9" s="50">
        <v>5</v>
      </c>
      <c r="L9" s="50">
        <v>9</v>
      </c>
      <c r="M9" s="50">
        <v>20</v>
      </c>
      <c r="N9" s="50">
        <v>180</v>
      </c>
      <c r="O9" s="50">
        <v>263</v>
      </c>
    </row>
    <row r="10" spans="1:15" x14ac:dyDescent="0.2">
      <c r="A10" s="63"/>
      <c r="B10" s="49" t="s">
        <v>7</v>
      </c>
      <c r="C10" s="50">
        <v>757</v>
      </c>
      <c r="D10" s="50">
        <v>71</v>
      </c>
      <c r="E10" s="50">
        <v>78</v>
      </c>
      <c r="F10" s="50">
        <v>90</v>
      </c>
      <c r="G10" s="50">
        <v>135</v>
      </c>
      <c r="H10" s="50">
        <v>147</v>
      </c>
      <c r="I10" s="50">
        <v>134</v>
      </c>
      <c r="J10" s="50">
        <v>155</v>
      </c>
      <c r="K10" s="50">
        <v>155</v>
      </c>
      <c r="L10" s="50">
        <v>160</v>
      </c>
      <c r="M10" s="50">
        <v>135</v>
      </c>
      <c r="N10" s="50">
        <v>94</v>
      </c>
      <c r="O10" s="50">
        <v>2111</v>
      </c>
    </row>
    <row r="11" spans="1:15" x14ac:dyDescent="0.2">
      <c r="A11" s="63"/>
      <c r="B11" s="49" t="s">
        <v>8</v>
      </c>
      <c r="C11" s="50">
        <v>8</v>
      </c>
      <c r="D11" s="51"/>
      <c r="E11" s="51"/>
      <c r="F11" s="50"/>
      <c r="G11" s="50"/>
      <c r="H11" s="50"/>
      <c r="I11" s="50"/>
      <c r="J11" s="50"/>
      <c r="K11" s="50">
        <v>1</v>
      </c>
      <c r="L11" s="50">
        <v>4</v>
      </c>
      <c r="M11" s="50">
        <v>16</v>
      </c>
      <c r="N11" s="50">
        <v>18</v>
      </c>
      <c r="O11" s="50">
        <v>47</v>
      </c>
    </row>
    <row r="12" spans="1:15" x14ac:dyDescent="0.2">
      <c r="A12" s="63"/>
      <c r="B12" s="52" t="s">
        <v>9</v>
      </c>
      <c r="C12" s="53">
        <v>1208</v>
      </c>
      <c r="D12" s="53">
        <v>173</v>
      </c>
      <c r="E12" s="53">
        <v>208</v>
      </c>
      <c r="F12" s="53">
        <v>245</v>
      </c>
      <c r="G12" s="53">
        <v>369</v>
      </c>
      <c r="H12" s="53">
        <v>411</v>
      </c>
      <c r="I12" s="53">
        <v>526</v>
      </c>
      <c r="J12" s="53">
        <v>554</v>
      </c>
      <c r="K12" s="53">
        <v>698</v>
      </c>
      <c r="L12" s="53">
        <v>954</v>
      </c>
      <c r="M12" s="53">
        <v>2335</v>
      </c>
      <c r="N12" s="53">
        <v>2443</v>
      </c>
      <c r="O12" s="53">
        <v>10124</v>
      </c>
    </row>
    <row r="13" spans="1:15" x14ac:dyDescent="0.2">
      <c r="A13" s="64"/>
      <c r="B13" s="54" t="s">
        <v>10</v>
      </c>
      <c r="C13" s="55">
        <v>0.119320426708811</v>
      </c>
      <c r="D13" s="55">
        <v>1.70881074674042E-2</v>
      </c>
      <c r="E13" s="55">
        <v>2.0545239035954201E-2</v>
      </c>
      <c r="F13" s="55">
        <v>2.4199920979849899E-2</v>
      </c>
      <c r="G13" s="55">
        <v>3.6448044251284097E-2</v>
      </c>
      <c r="H13" s="55">
        <v>4.0596602133544102E-2</v>
      </c>
      <c r="I13" s="55">
        <v>5.1955748715922602E-2</v>
      </c>
      <c r="J13" s="55">
        <v>5.4721453970762501E-2</v>
      </c>
      <c r="K13" s="55">
        <v>6.8945080995653898E-2</v>
      </c>
      <c r="L13" s="55">
        <v>9.4231529039905199E-2</v>
      </c>
      <c r="M13" s="55">
        <v>0.23064006321611999</v>
      </c>
      <c r="N13" s="55">
        <v>0.24130778348478901</v>
      </c>
      <c r="O13" s="55">
        <v>1</v>
      </c>
    </row>
    <row r="14" spans="1:15" x14ac:dyDescent="0.2">
      <c r="C14" s="57"/>
      <c r="D14" s="57"/>
      <c r="E14" s="57"/>
      <c r="F14" s="57"/>
      <c r="G14" s="57"/>
    </row>
    <row r="15" spans="1:15" ht="12.75" customHeight="1" x14ac:dyDescent="0.2">
      <c r="A15" s="62" t="s">
        <v>25</v>
      </c>
      <c r="B15" s="49" t="s">
        <v>4</v>
      </c>
      <c r="C15" s="50">
        <v>5</v>
      </c>
      <c r="D15" s="50">
        <v>11</v>
      </c>
      <c r="E15" s="50">
        <v>14</v>
      </c>
      <c r="F15" s="50">
        <v>9</v>
      </c>
      <c r="G15" s="50">
        <v>21</v>
      </c>
      <c r="H15" s="50">
        <v>23</v>
      </c>
      <c r="I15" s="50">
        <v>13</v>
      </c>
      <c r="J15" s="50">
        <v>24</v>
      </c>
      <c r="K15" s="50">
        <v>32</v>
      </c>
      <c r="L15" s="50">
        <v>120</v>
      </c>
      <c r="M15" s="50">
        <v>538</v>
      </c>
      <c r="N15" s="50">
        <v>1174</v>
      </c>
      <c r="O15" s="50">
        <v>1984</v>
      </c>
    </row>
    <row r="16" spans="1:15" x14ac:dyDescent="0.2">
      <c r="A16" s="63"/>
      <c r="B16" s="49" t="s">
        <v>5</v>
      </c>
      <c r="C16" s="50">
        <v>468</v>
      </c>
      <c r="D16" s="50">
        <v>127</v>
      </c>
      <c r="E16" s="50">
        <v>148</v>
      </c>
      <c r="F16" s="50">
        <v>190</v>
      </c>
      <c r="G16" s="50">
        <v>172</v>
      </c>
      <c r="H16" s="50">
        <v>221</v>
      </c>
      <c r="I16" s="50">
        <v>268</v>
      </c>
      <c r="J16" s="50">
        <v>306</v>
      </c>
      <c r="K16" s="50">
        <v>395</v>
      </c>
      <c r="L16" s="50">
        <v>466</v>
      </c>
      <c r="M16" s="50">
        <v>464</v>
      </c>
      <c r="N16" s="50">
        <v>272</v>
      </c>
      <c r="O16" s="50">
        <v>3497</v>
      </c>
    </row>
    <row r="17" spans="1:15" x14ac:dyDescent="0.2">
      <c r="A17" s="63"/>
      <c r="B17" s="49" t="s">
        <v>6</v>
      </c>
      <c r="C17" s="50">
        <v>9</v>
      </c>
      <c r="D17" s="50">
        <v>1</v>
      </c>
      <c r="E17" s="50">
        <v>16</v>
      </c>
      <c r="F17" s="50">
        <v>6</v>
      </c>
      <c r="G17" s="50">
        <v>1</v>
      </c>
      <c r="H17" s="50"/>
      <c r="I17" s="50">
        <v>1</v>
      </c>
      <c r="J17" s="50">
        <v>2</v>
      </c>
      <c r="K17" s="50">
        <v>2</v>
      </c>
      <c r="L17" s="50">
        <v>2</v>
      </c>
      <c r="M17" s="50">
        <v>23</v>
      </c>
      <c r="N17" s="50">
        <v>116</v>
      </c>
      <c r="O17" s="50">
        <v>179</v>
      </c>
    </row>
    <row r="18" spans="1:15" x14ac:dyDescent="0.2">
      <c r="A18" s="63"/>
      <c r="B18" s="49" t="s">
        <v>7</v>
      </c>
      <c r="C18" s="50">
        <v>321</v>
      </c>
      <c r="D18" s="50">
        <v>24</v>
      </c>
      <c r="E18" s="50">
        <v>27</v>
      </c>
      <c r="F18" s="50">
        <v>37</v>
      </c>
      <c r="G18" s="50">
        <v>42</v>
      </c>
      <c r="H18" s="50">
        <v>56</v>
      </c>
      <c r="I18" s="50">
        <v>76</v>
      </c>
      <c r="J18" s="50">
        <v>89</v>
      </c>
      <c r="K18" s="50">
        <v>88</v>
      </c>
      <c r="L18" s="50">
        <v>112</v>
      </c>
      <c r="M18" s="50">
        <v>101</v>
      </c>
      <c r="N18" s="50">
        <v>26</v>
      </c>
      <c r="O18" s="50">
        <v>999</v>
      </c>
    </row>
    <row r="19" spans="1:15" x14ac:dyDescent="0.2">
      <c r="A19" s="63"/>
      <c r="B19" s="49" t="s">
        <v>8</v>
      </c>
      <c r="C19" s="50">
        <v>13</v>
      </c>
      <c r="D19" s="51">
        <v>3</v>
      </c>
      <c r="E19" s="51"/>
      <c r="F19" s="50"/>
      <c r="G19" s="50">
        <v>3</v>
      </c>
      <c r="H19" s="50">
        <v>1</v>
      </c>
      <c r="I19" s="50"/>
      <c r="J19" s="50">
        <v>1</v>
      </c>
      <c r="K19" s="50">
        <v>4</v>
      </c>
      <c r="L19" s="50">
        <v>2</v>
      </c>
      <c r="M19" s="50">
        <v>8</v>
      </c>
      <c r="N19" s="50">
        <v>13</v>
      </c>
      <c r="O19" s="50">
        <v>48</v>
      </c>
    </row>
    <row r="20" spans="1:15" x14ac:dyDescent="0.2">
      <c r="A20" s="63"/>
      <c r="B20" s="52" t="s">
        <v>9</v>
      </c>
      <c r="C20" s="53">
        <v>816</v>
      </c>
      <c r="D20" s="53">
        <v>166</v>
      </c>
      <c r="E20" s="53">
        <v>205</v>
      </c>
      <c r="F20" s="53">
        <v>242</v>
      </c>
      <c r="G20" s="53">
        <v>239</v>
      </c>
      <c r="H20" s="53">
        <v>301</v>
      </c>
      <c r="I20" s="53">
        <v>358</v>
      </c>
      <c r="J20" s="53">
        <v>422</v>
      </c>
      <c r="K20" s="53">
        <v>521</v>
      </c>
      <c r="L20" s="53">
        <v>702</v>
      </c>
      <c r="M20" s="53">
        <v>1134</v>
      </c>
      <c r="N20" s="53">
        <v>1601</v>
      </c>
      <c r="O20" s="53">
        <v>6707</v>
      </c>
    </row>
    <row r="21" spans="1:15" x14ac:dyDescent="0.2">
      <c r="A21" s="64"/>
      <c r="B21" s="54" t="s">
        <v>10</v>
      </c>
      <c r="C21" s="55">
        <v>0.121663933204115</v>
      </c>
      <c r="D21" s="55">
        <v>2.4750260921425401E-2</v>
      </c>
      <c r="E21" s="55">
        <v>3.0565081258386799E-2</v>
      </c>
      <c r="F21" s="55">
        <v>3.6081705680632202E-2</v>
      </c>
      <c r="G21" s="55">
        <v>3.5634411808558197E-2</v>
      </c>
      <c r="H21" s="55">
        <v>4.48784851647532E-2</v>
      </c>
      <c r="I21" s="55">
        <v>5.3377068734158303E-2</v>
      </c>
      <c r="J21" s="55">
        <v>6.2919338005069297E-2</v>
      </c>
      <c r="K21" s="55">
        <v>7.7680035783509793E-2</v>
      </c>
      <c r="L21" s="55">
        <v>0.10466676606530501</v>
      </c>
      <c r="M21" s="55">
        <v>0.16907708364395399</v>
      </c>
      <c r="N21" s="55">
        <v>0.23870582973013299</v>
      </c>
      <c r="O21" s="55">
        <v>1</v>
      </c>
    </row>
    <row r="22" spans="1:15" x14ac:dyDescent="0.2">
      <c r="C22" s="57"/>
      <c r="D22" s="57"/>
      <c r="E22" s="57"/>
      <c r="F22" s="57"/>
      <c r="G22" s="57"/>
    </row>
    <row r="23" spans="1:15" ht="12.75" customHeight="1" x14ac:dyDescent="0.2">
      <c r="A23" s="62" t="s">
        <v>26</v>
      </c>
      <c r="B23" s="49" t="s">
        <v>4</v>
      </c>
      <c r="C23" s="50"/>
      <c r="D23" s="50">
        <v>23</v>
      </c>
      <c r="E23" s="50">
        <v>24</v>
      </c>
      <c r="F23" s="50">
        <v>26</v>
      </c>
      <c r="G23" s="50">
        <v>14</v>
      </c>
      <c r="H23" s="50">
        <v>25</v>
      </c>
      <c r="I23" s="50">
        <v>18</v>
      </c>
      <c r="J23" s="50">
        <v>30</v>
      </c>
      <c r="K23" s="50">
        <v>57</v>
      </c>
      <c r="L23" s="50">
        <v>167</v>
      </c>
      <c r="M23" s="50">
        <v>774</v>
      </c>
      <c r="N23" s="50">
        <v>666</v>
      </c>
      <c r="O23" s="50">
        <v>1824</v>
      </c>
    </row>
    <row r="24" spans="1:15" x14ac:dyDescent="0.2">
      <c r="A24" s="63"/>
      <c r="B24" s="49" t="s">
        <v>5</v>
      </c>
      <c r="C24" s="50">
        <v>36</v>
      </c>
      <c r="D24" s="50">
        <v>9</v>
      </c>
      <c r="E24" s="50">
        <v>11</v>
      </c>
      <c r="F24" s="50">
        <v>30</v>
      </c>
      <c r="G24" s="50">
        <v>34</v>
      </c>
      <c r="H24" s="50">
        <v>62</v>
      </c>
      <c r="I24" s="50">
        <v>73</v>
      </c>
      <c r="J24" s="50">
        <v>90</v>
      </c>
      <c r="K24" s="50">
        <v>121</v>
      </c>
      <c r="L24" s="50">
        <v>183</v>
      </c>
      <c r="M24" s="50">
        <v>248</v>
      </c>
      <c r="N24" s="50">
        <v>205</v>
      </c>
      <c r="O24" s="50">
        <v>1102</v>
      </c>
    </row>
    <row r="25" spans="1:15" x14ac:dyDescent="0.2">
      <c r="A25" s="63"/>
      <c r="B25" s="49" t="s">
        <v>6</v>
      </c>
      <c r="C25" s="50">
        <v>1</v>
      </c>
      <c r="D25" s="50"/>
      <c r="E25" s="50"/>
      <c r="F25" s="50"/>
      <c r="G25" s="50"/>
      <c r="H25" s="50"/>
      <c r="I25" s="50"/>
      <c r="J25" s="50"/>
      <c r="K25" s="50"/>
      <c r="L25" s="50"/>
      <c r="M25" s="50">
        <v>6</v>
      </c>
      <c r="N25" s="50">
        <v>43</v>
      </c>
      <c r="O25" s="50">
        <v>50</v>
      </c>
    </row>
    <row r="26" spans="1:15" x14ac:dyDescent="0.2">
      <c r="A26" s="63"/>
      <c r="B26" s="49" t="s">
        <v>7</v>
      </c>
      <c r="C26" s="50">
        <v>164</v>
      </c>
      <c r="D26" s="50">
        <v>14</v>
      </c>
      <c r="E26" s="50">
        <v>18</v>
      </c>
      <c r="F26" s="50">
        <v>24</v>
      </c>
      <c r="G26" s="50">
        <v>36</v>
      </c>
      <c r="H26" s="50">
        <v>52</v>
      </c>
      <c r="I26" s="50">
        <v>60</v>
      </c>
      <c r="J26" s="50">
        <v>54</v>
      </c>
      <c r="K26" s="50">
        <v>44</v>
      </c>
      <c r="L26" s="50">
        <v>57</v>
      </c>
      <c r="M26" s="50">
        <v>53</v>
      </c>
      <c r="N26" s="50">
        <v>35</v>
      </c>
      <c r="O26" s="50">
        <v>611</v>
      </c>
    </row>
    <row r="27" spans="1:15" x14ac:dyDescent="0.2">
      <c r="A27" s="63"/>
      <c r="B27" s="49" t="s">
        <v>8</v>
      </c>
      <c r="C27" s="50">
        <v>1</v>
      </c>
      <c r="D27" s="51">
        <v>3</v>
      </c>
      <c r="E27" s="51"/>
      <c r="F27" s="50"/>
      <c r="G27" s="50"/>
      <c r="H27" s="50"/>
      <c r="I27" s="50">
        <v>1</v>
      </c>
      <c r="J27" s="50"/>
      <c r="K27" s="50"/>
      <c r="L27" s="50"/>
      <c r="M27" s="50">
        <v>7</v>
      </c>
      <c r="N27" s="50">
        <v>5</v>
      </c>
      <c r="O27" s="50">
        <v>17</v>
      </c>
    </row>
    <row r="28" spans="1:15" x14ac:dyDescent="0.2">
      <c r="A28" s="63"/>
      <c r="B28" s="52" t="s">
        <v>9</v>
      </c>
      <c r="C28" s="53">
        <v>202</v>
      </c>
      <c r="D28" s="53">
        <v>49</v>
      </c>
      <c r="E28" s="53">
        <v>53</v>
      </c>
      <c r="F28" s="53">
        <v>80</v>
      </c>
      <c r="G28" s="53">
        <v>84</v>
      </c>
      <c r="H28" s="53">
        <v>139</v>
      </c>
      <c r="I28" s="53">
        <v>152</v>
      </c>
      <c r="J28" s="53">
        <v>174</v>
      </c>
      <c r="K28" s="53">
        <v>222</v>
      </c>
      <c r="L28" s="53">
        <v>407</v>
      </c>
      <c r="M28" s="53">
        <v>1088</v>
      </c>
      <c r="N28" s="53">
        <v>954</v>
      </c>
      <c r="O28" s="53">
        <v>3604</v>
      </c>
    </row>
    <row r="29" spans="1:15" x14ac:dyDescent="0.2">
      <c r="A29" s="64"/>
      <c r="B29" s="54" t="s">
        <v>10</v>
      </c>
      <c r="C29" s="55">
        <v>5.6048834628190901E-2</v>
      </c>
      <c r="D29" s="55">
        <v>1.35960044395117E-2</v>
      </c>
      <c r="E29" s="55">
        <v>1.4705882352941201E-2</v>
      </c>
      <c r="F29" s="55">
        <v>2.21975582685905E-2</v>
      </c>
      <c r="G29" s="55">
        <v>2.3307436182020001E-2</v>
      </c>
      <c r="H29" s="55">
        <v>3.8568257491675903E-2</v>
      </c>
      <c r="I29" s="55">
        <v>4.2175360710321901E-2</v>
      </c>
      <c r="J29" s="55">
        <v>4.82796892341842E-2</v>
      </c>
      <c r="K29" s="55">
        <v>6.1598224195338502E-2</v>
      </c>
      <c r="L29" s="55">
        <v>0.11293007769145399</v>
      </c>
      <c r="M29" s="55">
        <v>0.30188679245283001</v>
      </c>
      <c r="N29" s="55">
        <v>0.26470588235294101</v>
      </c>
      <c r="O29" s="55">
        <v>1</v>
      </c>
    </row>
    <row r="31" spans="1:15" x14ac:dyDescent="0.2">
      <c r="A31" s="58" t="s">
        <v>39</v>
      </c>
    </row>
    <row r="32" spans="1:15" x14ac:dyDescent="0.2">
      <c r="A32" s="58" t="s">
        <v>27</v>
      </c>
    </row>
  </sheetData>
  <mergeCells count="3">
    <mergeCell ref="A7:A13"/>
    <mergeCell ref="A15:A21"/>
    <mergeCell ref="A23:A29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23CF952-74B6-4A81-96CA-E8BE356ED81F}"/>
</file>

<file path=customXml/itemProps2.xml><?xml version="1.0" encoding="utf-8"?>
<ds:datastoreItem xmlns:ds="http://schemas.openxmlformats.org/officeDocument/2006/customXml" ds:itemID="{DB6A124A-7459-47B7-97E4-CFA9D9D7E12C}"/>
</file>

<file path=customXml/itemProps3.xml><?xml version="1.0" encoding="utf-8"?>
<ds:datastoreItem xmlns:ds="http://schemas.openxmlformats.org/officeDocument/2006/customXml" ds:itemID="{917FBCFE-73FC-4453-B44F-55B0E0C0AE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Calanca</dc:creator>
  <cp:lastModifiedBy>Marina Calanca</cp:lastModifiedBy>
  <cp:lastPrinted>2016-09-26T12:06:59Z</cp:lastPrinted>
  <dcterms:created xsi:type="dcterms:W3CDTF">2016-09-15T10:35:05Z</dcterms:created>
  <dcterms:modified xsi:type="dcterms:W3CDTF">2019-10-01T12:35:08Z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