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Flussi_bologna!$A$1:$H$96</definedName>
    <definedName name="_xlnm.Print_Area" localSheetId="1">Varpend_bologna!$A$1:$E$29</definedName>
    <definedName name="_xlnm.Print_Titles" localSheetId="0">Flussi_bologna!$5:$5</definedName>
  </definedNames>
  <calcPr calcId="145621"/>
</workbook>
</file>

<file path=xl/calcChain.xml><?xml version="1.0" encoding="utf-8"?>
<calcChain xmlns="http://schemas.openxmlformats.org/spreadsheetml/2006/main">
  <c r="E23" i="2" l="1"/>
  <c r="E19" i="2"/>
  <c r="E17" i="2"/>
  <c r="E9" i="2"/>
  <c r="H81" i="1"/>
  <c r="G81" i="1"/>
  <c r="H54" i="1"/>
  <c r="G54" i="1"/>
  <c r="E54" i="1"/>
  <c r="F54" i="1"/>
  <c r="E56" i="1" s="1"/>
  <c r="F81" i="1"/>
  <c r="E81" i="1"/>
  <c r="H63" i="1"/>
  <c r="G63" i="1"/>
  <c r="F63" i="1"/>
  <c r="E63" i="1"/>
  <c r="H18" i="1"/>
  <c r="G18" i="1"/>
  <c r="F18" i="1"/>
  <c r="E18" i="1"/>
  <c r="E20" i="1" l="1"/>
  <c r="G20" i="1"/>
  <c r="E65" i="1"/>
  <c r="G65" i="1"/>
  <c r="E83" i="1"/>
  <c r="G56" i="1"/>
  <c r="G83" i="1"/>
  <c r="H90" i="1"/>
  <c r="G90" i="1"/>
  <c r="H72" i="1"/>
  <c r="G72" i="1"/>
  <c r="H45" i="1"/>
  <c r="G45" i="1"/>
  <c r="H36" i="1"/>
  <c r="G36" i="1"/>
  <c r="H27" i="1"/>
  <c r="G27" i="1"/>
  <c r="H9" i="1"/>
  <c r="G9" i="1"/>
  <c r="G11" i="1" l="1"/>
  <c r="G29" i="1"/>
  <c r="G38" i="1"/>
  <c r="G47" i="1"/>
  <c r="G74" i="1"/>
  <c r="G92" i="1"/>
  <c r="F90" i="1"/>
  <c r="E90" i="1"/>
  <c r="D90" i="1"/>
  <c r="C90" i="1"/>
  <c r="D81" i="1"/>
  <c r="C81" i="1"/>
  <c r="F72" i="1"/>
  <c r="E72" i="1"/>
  <c r="D72" i="1"/>
  <c r="C72" i="1"/>
  <c r="D63" i="1"/>
  <c r="C63" i="1"/>
  <c r="D54" i="1"/>
  <c r="C54" i="1"/>
  <c r="F45" i="1"/>
  <c r="E45" i="1"/>
  <c r="D45" i="1"/>
  <c r="C45" i="1"/>
  <c r="F36" i="1"/>
  <c r="E36" i="1"/>
  <c r="D36" i="1"/>
  <c r="C36" i="1"/>
  <c r="F27" i="1"/>
  <c r="E27" i="1"/>
  <c r="D27" i="1"/>
  <c r="C27" i="1"/>
  <c r="D18" i="1"/>
  <c r="C18" i="1"/>
  <c r="F9" i="1"/>
  <c r="E9" i="1"/>
  <c r="D9" i="1"/>
  <c r="C9" i="1"/>
  <c r="E11" i="1" l="1"/>
  <c r="C29" i="1"/>
  <c r="E29" i="1"/>
  <c r="C38" i="1"/>
  <c r="E38" i="1"/>
  <c r="C47" i="1"/>
  <c r="E47" i="1"/>
  <c r="C56" i="1"/>
  <c r="C65" i="1"/>
  <c r="C83" i="1"/>
  <c r="C11" i="1"/>
  <c r="C92" i="1"/>
  <c r="E92" i="1"/>
  <c r="C74" i="1"/>
  <c r="E74" i="1"/>
  <c r="C20" i="1"/>
  <c r="E25" i="2" l="1"/>
  <c r="E21" i="2"/>
  <c r="E15" i="2"/>
  <c r="E13" i="2"/>
  <c r="E11" i="2"/>
  <c r="E7" i="2"/>
</calcChain>
</file>

<file path=xl/sharedStrings.xml><?xml version="1.0" encoding="utf-8"?>
<sst xmlns="http://schemas.openxmlformats.org/spreadsheetml/2006/main" count="166" uniqueCount="39">
  <si>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</si>
  <si>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</si>
  <si>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</si>
  <si>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</si>
  <si>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</si>
  <si>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</si>
  <si>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</si>
  <si>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</si>
  <si>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</si>
  <si>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</si>
  <si>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</si>
  <si>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</si>
  <si>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</si>
  <si>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</si>
  <si>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</si>
  <si>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</si>
  <si>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</si>
  <si>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</si>
  <si>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</si>
  <si>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</si>
  <si>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</si>
  <si>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</si>
  <si>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</si>
  <si>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</si>
  <si>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</si>
  <si>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</si>
  <si>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</si>
  <si>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</si>
  <si>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</si>
  <si>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</si>
  <si>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</si>
  <si>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</si>
  <si>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</si>
  <si>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</si>
  <si>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Pendenti al 31/12/2014</t>
  </si>
  <si>
    <t>Pendenti al 30/09/2017</t>
  </si>
  <si>
    <t>SETTORE PENALE. Anni 2015 - 30 settembre 2017, registro autori di reato noti.</t>
  </si>
  <si>
    <t>Definiti gen - set 2017</t>
  </si>
  <si>
    <t>Iscritti 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</si>
</sst>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0" applyFont="1" applyFill="1" applyBorder="1" applyAlignment="1">
      <alignment horizontal="right" vertical="center" wrapText="1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zoomScale="105" zoomScaleNormal="105" workbookViewId="0">
      <selection activeCell="E36" sqref="E36"/>
    </sheetView>
  </sheetViews>
  <sheetFormatPr defaultColWidth="9.109375" defaultRowHeight="13.8" x14ac:dyDescent="0.3"/>
  <cols>
    <col min="1" max="1" width="19" style="2" customWidth="1"/>
    <col min="2" max="2" width="36" style="2" customWidth="1"/>
    <col min="3" max="6" width="11.77734375" style="31" customWidth="1"/>
    <col min="7" max="8" width="11.33203125" style="31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  <c r="H2" s="2"/>
    </row>
    <row r="3" spans="1:8" x14ac:dyDescent="0.3">
      <c r="A3" s="46" t="s">
        <v>36</v>
      </c>
    </row>
    <row r="4" spans="1:8" ht="6.75" customHeight="1" x14ac:dyDescent="0.3"/>
    <row r="5" spans="1:8" ht="26.4" customHeight="1" x14ac:dyDescent="0.3">
      <c r="A5" s="4" t="s">
        <v>2</v>
      </c>
      <c r="B5" s="4" t="s">
        <v>3</v>
      </c>
      <c r="C5" s="32" t="s">
        <v>4</v>
      </c>
      <c r="D5" s="32" t="s">
        <v>5</v>
      </c>
      <c r="E5" s="33" t="s">
        <v>6</v>
      </c>
      <c r="F5" s="33" t="s">
        <v>7</v>
      </c>
      <c r="G5" s="32" t="s">
        <v>38</v>
      </c>
      <c r="H5" s="32" t="s">
        <v>37</v>
      </c>
    </row>
    <row r="6" spans="1:8" x14ac:dyDescent="0.3">
      <c r="A6" s="52" t="s">
        <v>8</v>
      </c>
      <c r="B6" s="5" t="s">
        <v>9</v>
      </c>
      <c r="C6" s="34">
        <v>6991</v>
      </c>
      <c r="D6" s="34">
        <v>5865</v>
      </c>
      <c r="E6" s="34">
        <v>7654</v>
      </c>
      <c r="F6" s="34">
        <v>6680</v>
      </c>
      <c r="G6" s="34">
        <v>4809</v>
      </c>
      <c r="H6" s="34">
        <v>4587</v>
      </c>
    </row>
    <row r="7" spans="1:8" x14ac:dyDescent="0.3">
      <c r="A7" s="52"/>
      <c r="B7" s="5" t="s">
        <v>10</v>
      </c>
      <c r="C7" s="34">
        <v>30</v>
      </c>
      <c r="D7" s="34">
        <v>42</v>
      </c>
      <c r="E7" s="34">
        <v>23</v>
      </c>
      <c r="F7" s="34">
        <v>27</v>
      </c>
      <c r="G7" s="34">
        <v>20</v>
      </c>
      <c r="H7" s="34">
        <v>18</v>
      </c>
    </row>
    <row r="8" spans="1:8" x14ac:dyDescent="0.3">
      <c r="A8" s="52"/>
      <c r="B8" s="5" t="s">
        <v>11</v>
      </c>
      <c r="C8" s="35">
        <v>107</v>
      </c>
      <c r="D8" s="35">
        <v>93</v>
      </c>
      <c r="E8" s="35">
        <v>86</v>
      </c>
      <c r="F8" s="35">
        <v>100</v>
      </c>
      <c r="G8" s="35">
        <v>70</v>
      </c>
      <c r="H8" s="35">
        <v>56</v>
      </c>
    </row>
    <row r="9" spans="1:8" x14ac:dyDescent="0.3">
      <c r="A9" s="52"/>
      <c r="B9" s="7" t="s">
        <v>12</v>
      </c>
      <c r="C9" s="36">
        <f t="shared" ref="C9:D9" si="0">SUM(C6:C8)</f>
        <v>7128</v>
      </c>
      <c r="D9" s="36">
        <f t="shared" si="0"/>
        <v>6000</v>
      </c>
      <c r="E9" s="36">
        <f t="shared" ref="E9:H9" si="1">SUM(E6:E8)</f>
        <v>7763</v>
      </c>
      <c r="F9" s="36">
        <f t="shared" si="1"/>
        <v>6807</v>
      </c>
      <c r="G9" s="36">
        <f t="shared" si="1"/>
        <v>4899</v>
      </c>
      <c r="H9" s="36">
        <f t="shared" si="1"/>
        <v>4661</v>
      </c>
    </row>
    <row r="10" spans="1:8" ht="7.2" customHeight="1" x14ac:dyDescent="0.3">
      <c r="A10" s="8"/>
      <c r="B10" s="9"/>
      <c r="C10" s="37"/>
      <c r="D10" s="37"/>
      <c r="E10" s="37"/>
      <c r="F10" s="37"/>
      <c r="G10" s="37"/>
      <c r="H10" s="37"/>
    </row>
    <row r="11" spans="1:8" ht="14.4" customHeight="1" x14ac:dyDescent="0.3">
      <c r="A11" s="8"/>
      <c r="B11" s="10" t="s">
        <v>13</v>
      </c>
      <c r="C11" s="47">
        <f>D9/C9</f>
        <v>0.84175084175084181</v>
      </c>
      <c r="D11" s="48"/>
      <c r="E11" s="47">
        <f>F9/E9</f>
        <v>0.87685173257761173</v>
      </c>
      <c r="F11" s="48"/>
      <c r="G11" s="47">
        <f>H9/G9</f>
        <v>0.95141865686874871</v>
      </c>
      <c r="H11" s="48"/>
    </row>
    <row r="12" spans="1:8" x14ac:dyDescent="0.3">
      <c r="C12" s="38"/>
      <c r="D12" s="38"/>
      <c r="E12" s="38"/>
      <c r="F12" s="38"/>
      <c r="G12" s="38"/>
      <c r="H12" s="38"/>
    </row>
    <row r="13" spans="1:8" x14ac:dyDescent="0.3">
      <c r="A13" s="52" t="s">
        <v>14</v>
      </c>
      <c r="B13" s="11" t="s">
        <v>15</v>
      </c>
      <c r="C13" s="39">
        <v>3</v>
      </c>
      <c r="D13" s="39">
        <v>3</v>
      </c>
      <c r="E13" s="39">
        <v>2</v>
      </c>
      <c r="F13" s="39">
        <v>4</v>
      </c>
      <c r="G13" s="39">
        <v>0</v>
      </c>
      <c r="H13" s="39">
        <v>0</v>
      </c>
    </row>
    <row r="14" spans="1:8" x14ac:dyDescent="0.3">
      <c r="A14" s="52" t="s">
        <v>16</v>
      </c>
      <c r="B14" s="11" t="s">
        <v>17</v>
      </c>
      <c r="C14" s="34">
        <v>294</v>
      </c>
      <c r="D14" s="34">
        <v>282</v>
      </c>
      <c r="E14" s="34">
        <v>280</v>
      </c>
      <c r="F14" s="34">
        <v>302</v>
      </c>
      <c r="G14" s="34">
        <v>182</v>
      </c>
      <c r="H14" s="34">
        <v>223</v>
      </c>
    </row>
    <row r="15" spans="1:8" x14ac:dyDescent="0.3">
      <c r="A15" s="52" t="s">
        <v>16</v>
      </c>
      <c r="B15" s="12" t="s">
        <v>18</v>
      </c>
      <c r="C15" s="34">
        <v>5317</v>
      </c>
      <c r="D15" s="34">
        <v>4968</v>
      </c>
      <c r="E15" s="34">
        <v>5774</v>
      </c>
      <c r="F15" s="34">
        <v>5584</v>
      </c>
      <c r="G15" s="34">
        <v>4766</v>
      </c>
      <c r="H15" s="34">
        <v>3970</v>
      </c>
    </row>
    <row r="16" spans="1:8" x14ac:dyDescent="0.3">
      <c r="A16" s="52" t="s">
        <v>16</v>
      </c>
      <c r="B16" s="13" t="s">
        <v>19</v>
      </c>
      <c r="C16" s="34">
        <v>94</v>
      </c>
      <c r="D16" s="34">
        <v>92</v>
      </c>
      <c r="E16" s="34">
        <v>57</v>
      </c>
      <c r="F16" s="34">
        <v>59</v>
      </c>
      <c r="G16" s="34">
        <v>71</v>
      </c>
      <c r="H16" s="34">
        <v>41</v>
      </c>
    </row>
    <row r="17" spans="1:8" x14ac:dyDescent="0.3">
      <c r="A17" s="52" t="s">
        <v>16</v>
      </c>
      <c r="B17" s="14" t="s">
        <v>20</v>
      </c>
      <c r="C17" s="35">
        <v>16209</v>
      </c>
      <c r="D17" s="35">
        <v>14548</v>
      </c>
      <c r="E17" s="35">
        <v>16565</v>
      </c>
      <c r="F17" s="35">
        <v>15270</v>
      </c>
      <c r="G17" s="35">
        <v>13964</v>
      </c>
      <c r="H17" s="35">
        <v>14268</v>
      </c>
    </row>
    <row r="18" spans="1:8" x14ac:dyDescent="0.3">
      <c r="A18" s="52" t="s">
        <v>16</v>
      </c>
      <c r="B18" s="10" t="s">
        <v>12</v>
      </c>
      <c r="C18" s="36">
        <f>SUM(C13:C17)</f>
        <v>21917</v>
      </c>
      <c r="D18" s="36">
        <f t="shared" ref="D18:F18" si="2">SUM(D13:D17)</f>
        <v>19893</v>
      </c>
      <c r="E18" s="36">
        <f>SUM(E13:E17)</f>
        <v>22678</v>
      </c>
      <c r="F18" s="36">
        <f t="shared" si="2"/>
        <v>21219</v>
      </c>
      <c r="G18" s="36">
        <f>SUM(G13:G17)</f>
        <v>18983</v>
      </c>
      <c r="H18" s="36">
        <f t="shared" ref="H18" si="3">SUM(H13:H17)</f>
        <v>18502</v>
      </c>
    </row>
    <row r="19" spans="1:8" ht="6" customHeight="1" x14ac:dyDescent="0.3">
      <c r="A19" s="8"/>
      <c r="B19" s="15"/>
      <c r="C19" s="37"/>
      <c r="D19" s="37"/>
      <c r="E19" s="37"/>
      <c r="F19" s="37"/>
      <c r="G19" s="37"/>
      <c r="H19" s="37"/>
    </row>
    <row r="20" spans="1:8" x14ac:dyDescent="0.3">
      <c r="A20" s="8"/>
      <c r="B20" s="10" t="s">
        <v>13</v>
      </c>
      <c r="C20" s="47">
        <f>D18/C18</f>
        <v>0.90765159465255285</v>
      </c>
      <c r="D20" s="48"/>
      <c r="E20" s="47">
        <f>F18/E18</f>
        <v>0.93566452068083605</v>
      </c>
      <c r="F20" s="48"/>
      <c r="G20" s="47">
        <f>H18/G18</f>
        <v>0.97466153927198018</v>
      </c>
      <c r="H20" s="48"/>
    </row>
    <row r="21" spans="1:8" ht="7.5" customHeight="1" x14ac:dyDescent="0.3">
      <c r="A21" s="8"/>
      <c r="B21" s="15"/>
      <c r="C21" s="40"/>
      <c r="D21" s="40"/>
      <c r="E21" s="40"/>
      <c r="F21" s="40"/>
      <c r="G21" s="40"/>
      <c r="H21" s="40"/>
    </row>
    <row r="22" spans="1:8" x14ac:dyDescent="0.3">
      <c r="A22" s="52" t="s">
        <v>21</v>
      </c>
      <c r="B22" s="11" t="s">
        <v>15</v>
      </c>
      <c r="C22" s="39">
        <v>0</v>
      </c>
      <c r="D22" s="39">
        <v>0</v>
      </c>
      <c r="E22" s="39">
        <v>3</v>
      </c>
      <c r="F22" s="39">
        <v>1</v>
      </c>
      <c r="G22" s="39">
        <v>0</v>
      </c>
      <c r="H22" s="39">
        <v>2</v>
      </c>
    </row>
    <row r="23" spans="1:8" x14ac:dyDescent="0.3">
      <c r="A23" s="52" t="s">
        <v>16</v>
      </c>
      <c r="B23" s="11" t="s">
        <v>17</v>
      </c>
      <c r="C23" s="34">
        <v>86</v>
      </c>
      <c r="D23" s="34">
        <v>83</v>
      </c>
      <c r="E23" s="34">
        <v>92</v>
      </c>
      <c r="F23" s="34">
        <v>77</v>
      </c>
      <c r="G23" s="34">
        <v>35</v>
      </c>
      <c r="H23" s="34">
        <v>42</v>
      </c>
    </row>
    <row r="24" spans="1:8" x14ac:dyDescent="0.3">
      <c r="A24" s="52" t="s">
        <v>16</v>
      </c>
      <c r="B24" s="12" t="s">
        <v>18</v>
      </c>
      <c r="C24" s="34">
        <v>1707</v>
      </c>
      <c r="D24" s="34">
        <v>1514</v>
      </c>
      <c r="E24" s="34">
        <v>1829</v>
      </c>
      <c r="F24" s="34">
        <v>1732</v>
      </c>
      <c r="G24" s="34">
        <v>1493</v>
      </c>
      <c r="H24" s="34">
        <v>1227</v>
      </c>
    </row>
    <row r="25" spans="1:8" x14ac:dyDescent="0.3">
      <c r="A25" s="52" t="s">
        <v>16</v>
      </c>
      <c r="B25" s="13" t="s">
        <v>19</v>
      </c>
      <c r="C25" s="34">
        <v>74</v>
      </c>
      <c r="D25" s="34">
        <v>68</v>
      </c>
      <c r="E25" s="34">
        <v>49</v>
      </c>
      <c r="F25" s="34">
        <v>46</v>
      </c>
      <c r="G25" s="34">
        <v>35</v>
      </c>
      <c r="H25" s="34">
        <v>32</v>
      </c>
    </row>
    <row r="26" spans="1:8" x14ac:dyDescent="0.3">
      <c r="A26" s="52" t="s">
        <v>16</v>
      </c>
      <c r="B26" s="14" t="s">
        <v>20</v>
      </c>
      <c r="C26" s="35">
        <v>4821</v>
      </c>
      <c r="D26" s="35">
        <v>4839</v>
      </c>
      <c r="E26" s="35">
        <v>4200</v>
      </c>
      <c r="F26" s="35">
        <v>4447</v>
      </c>
      <c r="G26" s="35">
        <v>2888</v>
      </c>
      <c r="H26" s="35">
        <v>2571</v>
      </c>
    </row>
    <row r="27" spans="1:8" x14ac:dyDescent="0.3">
      <c r="A27" s="52" t="s">
        <v>16</v>
      </c>
      <c r="B27" s="10" t="s">
        <v>12</v>
      </c>
      <c r="C27" s="36">
        <f>SUM(C22:C26)</f>
        <v>6688</v>
      </c>
      <c r="D27" s="36">
        <f t="shared" ref="D27" si="4">SUM(D22:D26)</f>
        <v>6504</v>
      </c>
      <c r="E27" s="36">
        <f t="shared" ref="E27" si="5">SUM(E22:E26)</f>
        <v>6173</v>
      </c>
      <c r="F27" s="36">
        <f t="shared" ref="F27" si="6">SUM(F22:F26)</f>
        <v>6303</v>
      </c>
      <c r="G27" s="36">
        <f t="shared" ref="G27" si="7">SUM(G22:G26)</f>
        <v>4451</v>
      </c>
      <c r="H27" s="36">
        <f t="shared" ref="H27" si="8">SUM(H22:H26)</f>
        <v>3874</v>
      </c>
    </row>
    <row r="28" spans="1:8" ht="6" customHeight="1" x14ac:dyDescent="0.3">
      <c r="A28" s="8"/>
      <c r="B28" s="15"/>
      <c r="C28" s="37"/>
      <c r="D28" s="37"/>
      <c r="E28" s="40"/>
      <c r="F28" s="40"/>
      <c r="G28" s="40"/>
      <c r="H28" s="40"/>
    </row>
    <row r="29" spans="1:8" x14ac:dyDescent="0.3">
      <c r="A29" s="8"/>
      <c r="B29" s="10" t="s">
        <v>13</v>
      </c>
      <c r="C29" s="47">
        <f>D27/C27</f>
        <v>0.97248803827751196</v>
      </c>
      <c r="D29" s="48"/>
      <c r="E29" s="47">
        <f t="shared" ref="E29" si="9">F27/E27</f>
        <v>1.0210594524542362</v>
      </c>
      <c r="F29" s="48"/>
      <c r="G29" s="47">
        <f t="shared" ref="G29" si="10">H27/G27</f>
        <v>0.87036620984048529</v>
      </c>
      <c r="H29" s="48"/>
    </row>
    <row r="30" spans="1:8" ht="7.5" customHeight="1" x14ac:dyDescent="0.3">
      <c r="A30" s="8"/>
      <c r="B30" s="15"/>
      <c r="C30" s="40"/>
      <c r="D30" s="40"/>
      <c r="E30" s="40"/>
      <c r="F30" s="40"/>
      <c r="G30" s="40"/>
      <c r="H30" s="40"/>
    </row>
    <row r="31" spans="1:8" x14ac:dyDescent="0.3">
      <c r="A31" s="52" t="s">
        <v>22</v>
      </c>
      <c r="B31" s="11" t="s">
        <v>15</v>
      </c>
      <c r="C31" s="39">
        <v>0</v>
      </c>
      <c r="D31" s="39">
        <v>0</v>
      </c>
      <c r="E31" s="39">
        <v>0</v>
      </c>
      <c r="F31" s="39">
        <v>0</v>
      </c>
      <c r="G31" s="39">
        <v>3</v>
      </c>
      <c r="H31" s="39">
        <v>2</v>
      </c>
    </row>
    <row r="32" spans="1:8" x14ac:dyDescent="0.3">
      <c r="A32" s="52" t="s">
        <v>16</v>
      </c>
      <c r="B32" s="11" t="s">
        <v>17</v>
      </c>
      <c r="C32" s="34">
        <v>102</v>
      </c>
      <c r="D32" s="34">
        <v>98</v>
      </c>
      <c r="E32" s="34">
        <v>103</v>
      </c>
      <c r="F32" s="34">
        <v>82</v>
      </c>
      <c r="G32" s="34">
        <v>71</v>
      </c>
      <c r="H32" s="34">
        <v>65</v>
      </c>
    </row>
    <row r="33" spans="1:8" x14ac:dyDescent="0.3">
      <c r="A33" s="52" t="s">
        <v>16</v>
      </c>
      <c r="B33" s="12" t="s">
        <v>18</v>
      </c>
      <c r="C33" s="34">
        <v>3519</v>
      </c>
      <c r="D33" s="34">
        <v>2744</v>
      </c>
      <c r="E33" s="34">
        <v>2025</v>
      </c>
      <c r="F33" s="34">
        <v>2656</v>
      </c>
      <c r="G33" s="34">
        <v>1497</v>
      </c>
      <c r="H33" s="34">
        <v>1283</v>
      </c>
    </row>
    <row r="34" spans="1:8" x14ac:dyDescent="0.3">
      <c r="A34" s="52" t="s">
        <v>16</v>
      </c>
      <c r="B34" s="13" t="s">
        <v>19</v>
      </c>
      <c r="C34" s="34">
        <v>78</v>
      </c>
      <c r="D34" s="34">
        <v>2</v>
      </c>
      <c r="E34" s="34">
        <v>64</v>
      </c>
      <c r="F34" s="34">
        <v>84</v>
      </c>
      <c r="G34" s="34">
        <v>43</v>
      </c>
      <c r="H34" s="34">
        <v>38</v>
      </c>
    </row>
    <row r="35" spans="1:8" x14ac:dyDescent="0.3">
      <c r="A35" s="52" t="s">
        <v>16</v>
      </c>
      <c r="B35" s="14" t="s">
        <v>20</v>
      </c>
      <c r="C35" s="35">
        <v>5509</v>
      </c>
      <c r="D35" s="35">
        <v>6348</v>
      </c>
      <c r="E35" s="35">
        <v>5602</v>
      </c>
      <c r="F35" s="35">
        <v>5504</v>
      </c>
      <c r="G35" s="35">
        <v>3512</v>
      </c>
      <c r="H35" s="35">
        <v>3611</v>
      </c>
    </row>
    <row r="36" spans="1:8" x14ac:dyDescent="0.3">
      <c r="A36" s="52" t="s">
        <v>16</v>
      </c>
      <c r="B36" s="10" t="s">
        <v>12</v>
      </c>
      <c r="C36" s="36">
        <f>SUM(C31:C35)</f>
        <v>9208</v>
      </c>
      <c r="D36" s="36">
        <f t="shared" ref="D36" si="11">SUM(D31:D35)</f>
        <v>9192</v>
      </c>
      <c r="E36" s="36">
        <f t="shared" ref="E36" si="12">SUM(E31:E35)</f>
        <v>7794</v>
      </c>
      <c r="F36" s="36">
        <f t="shared" ref="F36" si="13">SUM(F31:F35)</f>
        <v>8326</v>
      </c>
      <c r="G36" s="36">
        <f t="shared" ref="G36" si="14">SUM(G31:G35)</f>
        <v>5126</v>
      </c>
      <c r="H36" s="36">
        <f t="shared" ref="H36" si="15">SUM(H31:H35)</f>
        <v>4999</v>
      </c>
    </row>
    <row r="37" spans="1:8" ht="6" customHeight="1" x14ac:dyDescent="0.3">
      <c r="A37" s="8"/>
      <c r="B37" s="15"/>
      <c r="C37" s="37"/>
      <c r="D37" s="37"/>
      <c r="E37" s="40"/>
      <c r="F37" s="40"/>
      <c r="G37" s="40"/>
      <c r="H37" s="40"/>
    </row>
    <row r="38" spans="1:8" x14ac:dyDescent="0.3">
      <c r="A38" s="8"/>
      <c r="B38" s="10" t="s">
        <v>13</v>
      </c>
      <c r="C38" s="47">
        <f>D36/C36</f>
        <v>0.99826238053866201</v>
      </c>
      <c r="D38" s="48"/>
      <c r="E38" s="47">
        <f t="shared" ref="E38" si="16">F36/E36</f>
        <v>1.0682576340774954</v>
      </c>
      <c r="F38" s="48"/>
      <c r="G38" s="47">
        <f t="shared" ref="G38" si="17">H36/G36</f>
        <v>0.97522434646898171</v>
      </c>
      <c r="H38" s="48"/>
    </row>
    <row r="39" spans="1:8" ht="7.5" customHeight="1" x14ac:dyDescent="0.3">
      <c r="A39" s="8"/>
      <c r="B39" s="15"/>
      <c r="C39" s="40"/>
      <c r="D39" s="40"/>
      <c r="E39" s="40"/>
      <c r="F39" s="40"/>
      <c r="G39" s="40"/>
      <c r="H39" s="40"/>
    </row>
    <row r="40" spans="1:8" x14ac:dyDescent="0.3">
      <c r="A40" s="52" t="s">
        <v>23</v>
      </c>
      <c r="B40" s="11" t="s">
        <v>15</v>
      </c>
      <c r="C40" s="39">
        <v>0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</row>
    <row r="41" spans="1:8" x14ac:dyDescent="0.3">
      <c r="A41" s="52" t="s">
        <v>16</v>
      </c>
      <c r="B41" s="11" t="s">
        <v>17</v>
      </c>
      <c r="C41" s="34">
        <v>87</v>
      </c>
      <c r="D41" s="34">
        <v>115</v>
      </c>
      <c r="E41" s="34">
        <v>83</v>
      </c>
      <c r="F41" s="34">
        <v>101</v>
      </c>
      <c r="G41" s="34">
        <v>47</v>
      </c>
      <c r="H41" s="34">
        <v>58</v>
      </c>
    </row>
    <row r="42" spans="1:8" x14ac:dyDescent="0.3">
      <c r="A42" s="52" t="s">
        <v>16</v>
      </c>
      <c r="B42" s="12" t="s">
        <v>18</v>
      </c>
      <c r="C42" s="34">
        <v>2552</v>
      </c>
      <c r="D42" s="34">
        <v>2403</v>
      </c>
      <c r="E42" s="34">
        <v>2367</v>
      </c>
      <c r="F42" s="34">
        <v>2559</v>
      </c>
      <c r="G42" s="34">
        <v>1679</v>
      </c>
      <c r="H42" s="34">
        <v>1455</v>
      </c>
    </row>
    <row r="43" spans="1:8" x14ac:dyDescent="0.3">
      <c r="A43" s="52" t="s">
        <v>16</v>
      </c>
      <c r="B43" s="13" t="s">
        <v>19</v>
      </c>
      <c r="C43" s="34">
        <v>30</v>
      </c>
      <c r="D43" s="34">
        <v>22</v>
      </c>
      <c r="E43" s="34">
        <v>25</v>
      </c>
      <c r="F43" s="34">
        <v>30</v>
      </c>
      <c r="G43" s="34">
        <v>32</v>
      </c>
      <c r="H43" s="34">
        <v>20</v>
      </c>
    </row>
    <row r="44" spans="1:8" x14ac:dyDescent="0.3">
      <c r="A44" s="52" t="s">
        <v>16</v>
      </c>
      <c r="B44" s="14" t="s">
        <v>20</v>
      </c>
      <c r="C44" s="35">
        <v>9056</v>
      </c>
      <c r="D44" s="35">
        <v>11105</v>
      </c>
      <c r="E44" s="35">
        <v>7970</v>
      </c>
      <c r="F44" s="35">
        <v>9023</v>
      </c>
      <c r="G44" s="35">
        <v>6469</v>
      </c>
      <c r="H44" s="35">
        <v>6490</v>
      </c>
    </row>
    <row r="45" spans="1:8" x14ac:dyDescent="0.3">
      <c r="A45" s="52" t="s">
        <v>16</v>
      </c>
      <c r="B45" s="10" t="s">
        <v>12</v>
      </c>
      <c r="C45" s="36">
        <f>SUM(C40:C44)</f>
        <v>11725</v>
      </c>
      <c r="D45" s="36">
        <f t="shared" ref="D45" si="18">SUM(D40:D44)</f>
        <v>13646</v>
      </c>
      <c r="E45" s="36">
        <f t="shared" ref="E45" si="19">SUM(E40:E44)</f>
        <v>10445</v>
      </c>
      <c r="F45" s="36">
        <f t="shared" ref="F45" si="20">SUM(F40:F44)</f>
        <v>11713</v>
      </c>
      <c r="G45" s="36">
        <f t="shared" ref="G45" si="21">SUM(G40:G44)</f>
        <v>8227</v>
      </c>
      <c r="H45" s="36">
        <f t="shared" ref="H45" si="22">SUM(H40:H44)</f>
        <v>8023</v>
      </c>
    </row>
    <row r="46" spans="1:8" ht="6" customHeight="1" x14ac:dyDescent="0.3">
      <c r="A46" s="8"/>
      <c r="B46" s="15"/>
      <c r="C46" s="37"/>
      <c r="D46" s="37"/>
      <c r="E46" s="40"/>
      <c r="F46" s="40"/>
      <c r="G46" s="40"/>
      <c r="H46" s="40"/>
    </row>
    <row r="47" spans="1:8" x14ac:dyDescent="0.3">
      <c r="A47" s="8"/>
      <c r="B47" s="10" t="s">
        <v>13</v>
      </c>
      <c r="C47" s="47">
        <f>D45/C45</f>
        <v>1.1638379530916845</v>
      </c>
      <c r="D47" s="48"/>
      <c r="E47" s="47">
        <f t="shared" ref="E47" si="23">F45/E45</f>
        <v>1.1213977979894687</v>
      </c>
      <c r="F47" s="48"/>
      <c r="G47" s="47">
        <f t="shared" ref="G47" si="24">H45/G45</f>
        <v>0.97520359790932298</v>
      </c>
      <c r="H47" s="48"/>
    </row>
    <row r="48" spans="1:8" ht="7.5" customHeight="1" x14ac:dyDescent="0.3">
      <c r="A48" s="8"/>
      <c r="B48" s="15"/>
      <c r="C48" s="40"/>
      <c r="D48" s="40"/>
      <c r="E48" s="40"/>
      <c r="F48" s="40"/>
      <c r="G48" s="40"/>
      <c r="H48" s="40"/>
    </row>
    <row r="49" spans="1:8" x14ac:dyDescent="0.3">
      <c r="A49" s="52" t="s">
        <v>24</v>
      </c>
      <c r="B49" s="11" t="s">
        <v>15</v>
      </c>
      <c r="C49" s="39">
        <v>1</v>
      </c>
      <c r="D49" s="39">
        <v>0</v>
      </c>
      <c r="E49" s="39">
        <v>0</v>
      </c>
      <c r="F49" s="39">
        <v>1</v>
      </c>
      <c r="G49" s="39">
        <v>1</v>
      </c>
      <c r="H49" s="39">
        <v>1</v>
      </c>
    </row>
    <row r="50" spans="1:8" x14ac:dyDescent="0.3">
      <c r="A50" s="52" t="s">
        <v>16</v>
      </c>
      <c r="B50" s="11" t="s">
        <v>17</v>
      </c>
      <c r="C50" s="34">
        <v>60</v>
      </c>
      <c r="D50" s="34">
        <v>59</v>
      </c>
      <c r="E50" s="34">
        <v>56</v>
      </c>
      <c r="F50" s="34">
        <v>67</v>
      </c>
      <c r="G50" s="34">
        <v>56</v>
      </c>
      <c r="H50" s="34">
        <v>35</v>
      </c>
    </row>
    <row r="51" spans="1:8" x14ac:dyDescent="0.3">
      <c r="A51" s="52" t="s">
        <v>16</v>
      </c>
      <c r="B51" s="12" t="s">
        <v>18</v>
      </c>
      <c r="C51" s="34">
        <v>1486</v>
      </c>
      <c r="D51" s="34">
        <v>1146</v>
      </c>
      <c r="E51" s="34">
        <v>1890</v>
      </c>
      <c r="F51" s="34">
        <v>1544</v>
      </c>
      <c r="G51" s="34">
        <v>1446</v>
      </c>
      <c r="H51" s="34">
        <v>913</v>
      </c>
    </row>
    <row r="52" spans="1:8" x14ac:dyDescent="0.3">
      <c r="A52" s="52" t="s">
        <v>16</v>
      </c>
      <c r="B52" s="13" t="s">
        <v>19</v>
      </c>
      <c r="C52" s="34">
        <v>3</v>
      </c>
      <c r="D52" s="34">
        <v>2</v>
      </c>
      <c r="E52" s="34">
        <v>16</v>
      </c>
      <c r="F52" s="34">
        <v>13</v>
      </c>
      <c r="G52" s="34">
        <v>16</v>
      </c>
      <c r="H52" s="34">
        <v>6</v>
      </c>
    </row>
    <row r="53" spans="1:8" x14ac:dyDescent="0.3">
      <c r="A53" s="52" t="s">
        <v>16</v>
      </c>
      <c r="B53" s="14" t="s">
        <v>20</v>
      </c>
      <c r="C53" s="35">
        <v>8143</v>
      </c>
      <c r="D53" s="35">
        <v>7225</v>
      </c>
      <c r="E53" s="35">
        <v>7209</v>
      </c>
      <c r="F53" s="35">
        <v>7187</v>
      </c>
      <c r="G53" s="35">
        <v>4281</v>
      </c>
      <c r="H53" s="35">
        <v>3920</v>
      </c>
    </row>
    <row r="54" spans="1:8" x14ac:dyDescent="0.3">
      <c r="A54" s="52" t="s">
        <v>16</v>
      </c>
      <c r="B54" s="10" t="s">
        <v>12</v>
      </c>
      <c r="C54" s="36">
        <f>SUM(C49:C53)</f>
        <v>9693</v>
      </c>
      <c r="D54" s="36">
        <f t="shared" ref="D54" si="25">SUM(D49:D53)</f>
        <v>8432</v>
      </c>
      <c r="E54" s="36">
        <f t="shared" ref="E54:G54" si="26">SUM(E49:E53)</f>
        <v>9171</v>
      </c>
      <c r="F54" s="36">
        <f t="shared" ref="F54:H54" si="27">SUM(F49:F53)</f>
        <v>8812</v>
      </c>
      <c r="G54" s="36">
        <f t="shared" si="26"/>
        <v>5800</v>
      </c>
      <c r="H54" s="36">
        <f t="shared" si="27"/>
        <v>4875</v>
      </c>
    </row>
    <row r="55" spans="1:8" ht="6" customHeight="1" x14ac:dyDescent="0.3">
      <c r="A55" s="8"/>
      <c r="B55" s="15"/>
      <c r="C55" s="37"/>
      <c r="D55" s="37"/>
      <c r="E55" s="40"/>
      <c r="F55" s="40"/>
      <c r="G55" s="40"/>
      <c r="H55" s="40"/>
    </row>
    <row r="56" spans="1:8" x14ac:dyDescent="0.3">
      <c r="A56" s="8"/>
      <c r="B56" s="10" t="s">
        <v>13</v>
      </c>
      <c r="C56" s="47">
        <f>D54/C54</f>
        <v>0.86990611781698135</v>
      </c>
      <c r="D56" s="48"/>
      <c r="E56" s="47">
        <f t="shared" ref="E56" si="28">F54/E54</f>
        <v>0.9608548686075673</v>
      </c>
      <c r="F56" s="48"/>
      <c r="G56" s="47">
        <f t="shared" ref="G56" si="29">H54/G54</f>
        <v>0.84051724137931039</v>
      </c>
      <c r="H56" s="48"/>
    </row>
    <row r="57" spans="1:8" ht="7.5" customHeight="1" x14ac:dyDescent="0.3">
      <c r="A57" s="8"/>
      <c r="B57" s="15"/>
      <c r="C57" s="40"/>
      <c r="D57" s="40"/>
      <c r="E57" s="40"/>
      <c r="F57" s="40"/>
      <c r="G57" s="40"/>
      <c r="H57" s="40"/>
    </row>
    <row r="58" spans="1:8" x14ac:dyDescent="0.3">
      <c r="A58" s="52" t="s">
        <v>25</v>
      </c>
      <c r="B58" s="11" t="s">
        <v>15</v>
      </c>
      <c r="C58" s="39">
        <v>2</v>
      </c>
      <c r="D58" s="39">
        <v>2</v>
      </c>
      <c r="E58" s="42">
        <v>1</v>
      </c>
      <c r="F58" s="42">
        <v>0</v>
      </c>
      <c r="G58" s="42">
        <v>0</v>
      </c>
      <c r="H58" s="42">
        <v>1</v>
      </c>
    </row>
    <row r="59" spans="1:8" x14ac:dyDescent="0.3">
      <c r="A59" s="52" t="s">
        <v>16</v>
      </c>
      <c r="B59" s="11" t="s">
        <v>17</v>
      </c>
      <c r="C59" s="34">
        <v>25</v>
      </c>
      <c r="D59" s="34">
        <v>20</v>
      </c>
      <c r="E59" s="41">
        <v>37</v>
      </c>
      <c r="F59" s="41">
        <v>25</v>
      </c>
      <c r="G59" s="41">
        <v>28</v>
      </c>
      <c r="H59" s="41">
        <v>20</v>
      </c>
    </row>
    <row r="60" spans="1:8" x14ac:dyDescent="0.3">
      <c r="A60" s="52" t="s">
        <v>16</v>
      </c>
      <c r="B60" s="12" t="s">
        <v>18</v>
      </c>
      <c r="C60" s="34">
        <v>1364</v>
      </c>
      <c r="D60" s="34">
        <v>1015</v>
      </c>
      <c r="E60" s="41">
        <v>1159</v>
      </c>
      <c r="F60" s="41">
        <v>1068</v>
      </c>
      <c r="G60" s="41">
        <v>1049</v>
      </c>
      <c r="H60" s="41">
        <v>597</v>
      </c>
    </row>
    <row r="61" spans="1:8" x14ac:dyDescent="0.3">
      <c r="A61" s="52" t="s">
        <v>16</v>
      </c>
      <c r="B61" s="13" t="s">
        <v>19</v>
      </c>
      <c r="C61" s="34">
        <v>77</v>
      </c>
      <c r="D61" s="34">
        <v>3</v>
      </c>
      <c r="E61" s="41">
        <v>17</v>
      </c>
      <c r="F61" s="41">
        <v>52</v>
      </c>
      <c r="G61" s="41">
        <v>8</v>
      </c>
      <c r="H61" s="41">
        <v>17</v>
      </c>
    </row>
    <row r="62" spans="1:8" x14ac:dyDescent="0.3">
      <c r="A62" s="52" t="s">
        <v>16</v>
      </c>
      <c r="B62" s="14" t="s">
        <v>20</v>
      </c>
      <c r="C62" s="35">
        <v>3982</v>
      </c>
      <c r="D62" s="35">
        <v>3728</v>
      </c>
      <c r="E62" s="43">
        <v>2990</v>
      </c>
      <c r="F62" s="43">
        <v>3165</v>
      </c>
      <c r="G62" s="43">
        <v>2229</v>
      </c>
      <c r="H62" s="43">
        <v>1455</v>
      </c>
    </row>
    <row r="63" spans="1:8" x14ac:dyDescent="0.3">
      <c r="A63" s="52" t="s">
        <v>16</v>
      </c>
      <c r="B63" s="10" t="s">
        <v>12</v>
      </c>
      <c r="C63" s="36">
        <f>SUM(C58:C62)</f>
        <v>5450</v>
      </c>
      <c r="D63" s="36">
        <f t="shared" ref="D63:F63" si="30">SUM(D58:D62)</f>
        <v>4768</v>
      </c>
      <c r="E63" s="36">
        <f>SUM(E58:E62)</f>
        <v>4204</v>
      </c>
      <c r="F63" s="36">
        <f t="shared" si="30"/>
        <v>4310</v>
      </c>
      <c r="G63" s="36">
        <f>SUM(G58:G62)</f>
        <v>3314</v>
      </c>
      <c r="H63" s="36">
        <f t="shared" ref="H63" si="31">SUM(H58:H62)</f>
        <v>2090</v>
      </c>
    </row>
    <row r="64" spans="1:8" ht="6" customHeight="1" x14ac:dyDescent="0.3">
      <c r="A64" s="8"/>
      <c r="B64" s="15"/>
      <c r="C64" s="37"/>
      <c r="D64" s="37"/>
      <c r="E64" s="37"/>
      <c r="F64" s="37"/>
      <c r="G64" s="37"/>
      <c r="H64" s="37"/>
    </row>
    <row r="65" spans="1:8" x14ac:dyDescent="0.3">
      <c r="A65" s="8"/>
      <c r="B65" s="10" t="s">
        <v>13</v>
      </c>
      <c r="C65" s="47">
        <f>D63/C63</f>
        <v>0.87486238532110094</v>
      </c>
      <c r="D65" s="48"/>
      <c r="E65" s="47">
        <f>F63/E63</f>
        <v>1.0252140818268316</v>
      </c>
      <c r="F65" s="48"/>
      <c r="G65" s="47">
        <f>H63/G63</f>
        <v>0.63065781532890763</v>
      </c>
      <c r="H65" s="48"/>
    </row>
    <row r="66" spans="1:8" ht="7.5" customHeight="1" x14ac:dyDescent="0.3">
      <c r="A66" s="8"/>
      <c r="B66" s="15"/>
      <c r="C66" s="40"/>
      <c r="D66" s="40"/>
      <c r="E66" s="45"/>
      <c r="F66" s="45"/>
      <c r="G66" s="45"/>
      <c r="H66" s="45"/>
    </row>
    <row r="67" spans="1:8" x14ac:dyDescent="0.3">
      <c r="A67" s="52" t="s">
        <v>26</v>
      </c>
      <c r="B67" s="11" t="s">
        <v>15</v>
      </c>
      <c r="C67" s="39">
        <v>1</v>
      </c>
      <c r="D67" s="39">
        <v>0</v>
      </c>
      <c r="E67" s="42">
        <v>3</v>
      </c>
      <c r="F67" s="42">
        <v>3</v>
      </c>
      <c r="G67" s="42">
        <v>1</v>
      </c>
      <c r="H67" s="42">
        <v>2</v>
      </c>
    </row>
    <row r="68" spans="1:8" x14ac:dyDescent="0.3">
      <c r="A68" s="52" t="s">
        <v>16</v>
      </c>
      <c r="B68" s="11" t="s">
        <v>17</v>
      </c>
      <c r="C68" s="34">
        <v>70</v>
      </c>
      <c r="D68" s="34">
        <v>69</v>
      </c>
      <c r="E68" s="41">
        <v>54</v>
      </c>
      <c r="F68" s="41">
        <v>57</v>
      </c>
      <c r="G68" s="41">
        <v>66</v>
      </c>
      <c r="H68" s="41">
        <v>45</v>
      </c>
    </row>
    <row r="69" spans="1:8" x14ac:dyDescent="0.3">
      <c r="A69" s="52" t="s">
        <v>16</v>
      </c>
      <c r="B69" s="12" t="s">
        <v>18</v>
      </c>
      <c r="C69" s="34">
        <v>2135</v>
      </c>
      <c r="D69" s="34">
        <v>1965</v>
      </c>
      <c r="E69" s="41">
        <v>2240</v>
      </c>
      <c r="F69" s="41">
        <v>2090</v>
      </c>
      <c r="G69" s="41">
        <v>1907</v>
      </c>
      <c r="H69" s="41">
        <v>1488</v>
      </c>
    </row>
    <row r="70" spans="1:8" x14ac:dyDescent="0.3">
      <c r="A70" s="52" t="s">
        <v>16</v>
      </c>
      <c r="B70" s="13" t="s">
        <v>19</v>
      </c>
      <c r="C70" s="34">
        <v>25</v>
      </c>
      <c r="D70" s="34">
        <v>10</v>
      </c>
      <c r="E70" s="41">
        <v>53</v>
      </c>
      <c r="F70" s="41">
        <v>22</v>
      </c>
      <c r="G70" s="41">
        <v>26</v>
      </c>
      <c r="H70" s="41">
        <v>43</v>
      </c>
    </row>
    <row r="71" spans="1:8" x14ac:dyDescent="0.3">
      <c r="A71" s="52" t="s">
        <v>16</v>
      </c>
      <c r="B71" s="14" t="s">
        <v>20</v>
      </c>
      <c r="C71" s="35">
        <v>6481</v>
      </c>
      <c r="D71" s="35">
        <v>3956</v>
      </c>
      <c r="E71" s="43">
        <v>5435</v>
      </c>
      <c r="F71" s="43">
        <v>5015</v>
      </c>
      <c r="G71" s="43">
        <v>3432</v>
      </c>
      <c r="H71" s="43">
        <v>3248</v>
      </c>
    </row>
    <row r="72" spans="1:8" x14ac:dyDescent="0.3">
      <c r="A72" s="52" t="s">
        <v>16</v>
      </c>
      <c r="B72" s="10" t="s">
        <v>12</v>
      </c>
      <c r="C72" s="36">
        <f>SUM(C67:C71)</f>
        <v>8712</v>
      </c>
      <c r="D72" s="36">
        <f t="shared" ref="D72" si="32">SUM(D67:D71)</f>
        <v>6000</v>
      </c>
      <c r="E72" s="44">
        <f t="shared" ref="E72" si="33">SUM(E67:E71)</f>
        <v>7785</v>
      </c>
      <c r="F72" s="44">
        <f t="shared" ref="F72" si="34">SUM(F67:F71)</f>
        <v>7187</v>
      </c>
      <c r="G72" s="44">
        <f t="shared" ref="G72" si="35">SUM(G67:G71)</f>
        <v>5432</v>
      </c>
      <c r="H72" s="44">
        <f t="shared" ref="H72" si="36">SUM(H67:H71)</f>
        <v>4826</v>
      </c>
    </row>
    <row r="73" spans="1:8" ht="6" customHeight="1" x14ac:dyDescent="0.3">
      <c r="A73" s="8"/>
      <c r="B73" s="15"/>
      <c r="C73" s="37"/>
      <c r="D73" s="37"/>
      <c r="E73" s="45"/>
      <c r="F73" s="45"/>
      <c r="G73" s="45"/>
      <c r="H73" s="45"/>
    </row>
    <row r="74" spans="1:8" x14ac:dyDescent="0.3">
      <c r="A74" s="8"/>
      <c r="B74" s="10" t="s">
        <v>13</v>
      </c>
      <c r="C74" s="47">
        <f>D72/C72</f>
        <v>0.68870523415977958</v>
      </c>
      <c r="D74" s="48"/>
      <c r="E74" s="49">
        <f t="shared" ref="E74" si="37">F72/E72</f>
        <v>0.92318561335902372</v>
      </c>
      <c r="F74" s="50"/>
      <c r="G74" s="49">
        <f t="shared" ref="G74" si="38">H72/G72</f>
        <v>0.8884388807069219</v>
      </c>
      <c r="H74" s="50"/>
    </row>
    <row r="75" spans="1:8" ht="7.5" customHeight="1" x14ac:dyDescent="0.3">
      <c r="A75" s="8"/>
      <c r="B75" s="15"/>
      <c r="C75" s="40"/>
      <c r="D75" s="40"/>
      <c r="E75" s="45"/>
      <c r="F75" s="45"/>
      <c r="G75" s="45"/>
      <c r="H75" s="45"/>
    </row>
    <row r="76" spans="1:8" x14ac:dyDescent="0.3">
      <c r="A76" s="52" t="s">
        <v>27</v>
      </c>
      <c r="B76" s="11" t="s">
        <v>15</v>
      </c>
      <c r="C76" s="39">
        <v>0</v>
      </c>
      <c r="D76" s="39">
        <v>1</v>
      </c>
      <c r="E76" s="42">
        <v>1</v>
      </c>
      <c r="F76" s="42">
        <v>0</v>
      </c>
      <c r="G76" s="42">
        <v>0</v>
      </c>
      <c r="H76" s="42">
        <v>1</v>
      </c>
    </row>
    <row r="77" spans="1:8" x14ac:dyDescent="0.3">
      <c r="A77" s="52" t="s">
        <v>16</v>
      </c>
      <c r="B77" s="11" t="s">
        <v>17</v>
      </c>
      <c r="C77" s="34">
        <v>39</v>
      </c>
      <c r="D77" s="34">
        <v>46</v>
      </c>
      <c r="E77" s="41">
        <v>60</v>
      </c>
      <c r="F77" s="41">
        <v>36</v>
      </c>
      <c r="G77" s="41">
        <v>51</v>
      </c>
      <c r="H77" s="41">
        <v>24</v>
      </c>
    </row>
    <row r="78" spans="1:8" x14ac:dyDescent="0.3">
      <c r="A78" s="52" t="s">
        <v>16</v>
      </c>
      <c r="B78" s="12" t="s">
        <v>18</v>
      </c>
      <c r="C78" s="34">
        <v>3334</v>
      </c>
      <c r="D78" s="34">
        <v>3248</v>
      </c>
      <c r="E78" s="41">
        <v>1974</v>
      </c>
      <c r="F78" s="41">
        <v>2741</v>
      </c>
      <c r="G78" s="41">
        <v>991</v>
      </c>
      <c r="H78" s="41">
        <v>994</v>
      </c>
    </row>
    <row r="79" spans="1:8" x14ac:dyDescent="0.3">
      <c r="A79" s="52" t="s">
        <v>16</v>
      </c>
      <c r="B79" s="13" t="s">
        <v>19</v>
      </c>
      <c r="C79" s="34">
        <v>61</v>
      </c>
      <c r="D79" s="34">
        <v>24</v>
      </c>
      <c r="E79" s="41">
        <v>30</v>
      </c>
      <c r="F79" s="41">
        <v>43</v>
      </c>
      <c r="G79" s="41">
        <v>26</v>
      </c>
      <c r="H79" s="41">
        <v>27</v>
      </c>
    </row>
    <row r="80" spans="1:8" x14ac:dyDescent="0.3">
      <c r="A80" s="52" t="s">
        <v>16</v>
      </c>
      <c r="B80" s="14" t="s">
        <v>20</v>
      </c>
      <c r="C80" s="35">
        <v>6657</v>
      </c>
      <c r="D80" s="35">
        <v>6657</v>
      </c>
      <c r="E80" s="35">
        <v>5974</v>
      </c>
      <c r="F80" s="35">
        <v>5932</v>
      </c>
      <c r="G80" s="35">
        <v>3840</v>
      </c>
      <c r="H80" s="35">
        <v>2551</v>
      </c>
    </row>
    <row r="81" spans="1:8" x14ac:dyDescent="0.3">
      <c r="A81" s="52" t="s">
        <v>16</v>
      </c>
      <c r="B81" s="10" t="s">
        <v>12</v>
      </c>
      <c r="C81" s="36">
        <f>SUM(C76:C80)</f>
        <v>10091</v>
      </c>
      <c r="D81" s="36">
        <f t="shared" ref="D81:F81" si="39">SUM(D76:D80)</f>
        <v>9976</v>
      </c>
      <c r="E81" s="36">
        <f>SUM(E76:E80)</f>
        <v>8039</v>
      </c>
      <c r="F81" s="36">
        <f t="shared" si="39"/>
        <v>8752</v>
      </c>
      <c r="G81" s="36">
        <f>SUM(G76:G80)</f>
        <v>4908</v>
      </c>
      <c r="H81" s="36">
        <f t="shared" ref="H81" si="40">SUM(H76:H80)</f>
        <v>3597</v>
      </c>
    </row>
    <row r="82" spans="1:8" ht="6" customHeight="1" x14ac:dyDescent="0.3">
      <c r="A82" s="8"/>
      <c r="B82" s="15"/>
      <c r="C82" s="37"/>
      <c r="D82" s="37"/>
      <c r="E82" s="37"/>
      <c r="F82" s="37"/>
      <c r="G82" s="37"/>
      <c r="H82" s="37"/>
    </row>
    <row r="83" spans="1:8" x14ac:dyDescent="0.3">
      <c r="A83" s="8"/>
      <c r="B83" s="10" t="s">
        <v>13</v>
      </c>
      <c r="C83" s="47">
        <f>D81/C81</f>
        <v>0.98860370627291649</v>
      </c>
      <c r="D83" s="48"/>
      <c r="E83" s="47">
        <f>F81/E81</f>
        <v>1.0886926234606293</v>
      </c>
      <c r="F83" s="48"/>
      <c r="G83" s="47">
        <f>H81/G81</f>
        <v>0.7328850855745721</v>
      </c>
      <c r="H83" s="48"/>
    </row>
    <row r="84" spans="1:8" ht="7.5" customHeight="1" x14ac:dyDescent="0.3">
      <c r="A84" s="8"/>
      <c r="B84" s="15"/>
      <c r="C84" s="40"/>
      <c r="D84" s="40"/>
      <c r="E84" s="40"/>
      <c r="F84" s="40"/>
      <c r="G84" s="40"/>
      <c r="H84" s="40"/>
    </row>
    <row r="85" spans="1:8" x14ac:dyDescent="0.3">
      <c r="A85" s="52" t="s">
        <v>28</v>
      </c>
      <c r="B85" s="11" t="s">
        <v>15</v>
      </c>
      <c r="C85" s="39">
        <v>3</v>
      </c>
      <c r="D85" s="39">
        <v>0</v>
      </c>
      <c r="E85" s="39">
        <v>3</v>
      </c>
      <c r="F85" s="39">
        <v>2</v>
      </c>
      <c r="G85" s="39">
        <v>1</v>
      </c>
      <c r="H85" s="39">
        <v>3</v>
      </c>
    </row>
    <row r="86" spans="1:8" x14ac:dyDescent="0.3">
      <c r="A86" s="52" t="s">
        <v>16</v>
      </c>
      <c r="B86" s="11" t="s">
        <v>17</v>
      </c>
      <c r="C86" s="34">
        <v>136</v>
      </c>
      <c r="D86" s="34">
        <v>126</v>
      </c>
      <c r="E86" s="34">
        <v>132</v>
      </c>
      <c r="F86" s="34">
        <v>109</v>
      </c>
      <c r="G86" s="34">
        <v>99</v>
      </c>
      <c r="H86" s="34">
        <v>91</v>
      </c>
    </row>
    <row r="87" spans="1:8" x14ac:dyDescent="0.3">
      <c r="A87" s="52" t="s">
        <v>16</v>
      </c>
      <c r="B87" s="12" t="s">
        <v>18</v>
      </c>
      <c r="C87" s="34">
        <v>1946</v>
      </c>
      <c r="D87" s="34">
        <v>2449</v>
      </c>
      <c r="E87" s="34">
        <v>2669</v>
      </c>
      <c r="F87" s="34">
        <v>2040</v>
      </c>
      <c r="G87" s="34">
        <v>2106</v>
      </c>
      <c r="H87" s="34">
        <v>1686</v>
      </c>
    </row>
    <row r="88" spans="1:8" x14ac:dyDescent="0.3">
      <c r="A88" s="52" t="s">
        <v>16</v>
      </c>
      <c r="B88" s="13" t="s">
        <v>19</v>
      </c>
      <c r="C88" s="34">
        <v>82</v>
      </c>
      <c r="D88" s="34">
        <v>92</v>
      </c>
      <c r="E88" s="34">
        <v>94</v>
      </c>
      <c r="F88" s="34">
        <v>46</v>
      </c>
      <c r="G88" s="34">
        <v>94</v>
      </c>
      <c r="H88" s="34">
        <v>51</v>
      </c>
    </row>
    <row r="89" spans="1:8" x14ac:dyDescent="0.3">
      <c r="A89" s="52" t="s">
        <v>16</v>
      </c>
      <c r="B89" s="14" t="s">
        <v>20</v>
      </c>
      <c r="C89" s="35">
        <v>6300</v>
      </c>
      <c r="D89" s="35">
        <v>5960</v>
      </c>
      <c r="E89" s="35">
        <v>6826</v>
      </c>
      <c r="F89" s="35">
        <v>6067</v>
      </c>
      <c r="G89" s="35">
        <v>4347</v>
      </c>
      <c r="H89" s="35">
        <v>3536</v>
      </c>
    </row>
    <row r="90" spans="1:8" x14ac:dyDescent="0.3">
      <c r="A90" s="52" t="s">
        <v>16</v>
      </c>
      <c r="B90" s="10" t="s">
        <v>12</v>
      </c>
      <c r="C90" s="36">
        <f>SUM(C85:C89)</f>
        <v>8467</v>
      </c>
      <c r="D90" s="36">
        <f t="shared" ref="D90" si="41">SUM(D85:D89)</f>
        <v>8627</v>
      </c>
      <c r="E90" s="36">
        <f t="shared" ref="E90" si="42">SUM(E85:E89)</f>
        <v>9724</v>
      </c>
      <c r="F90" s="36">
        <f t="shared" ref="F90" si="43">SUM(F85:F89)</f>
        <v>8264</v>
      </c>
      <c r="G90" s="36">
        <f t="shared" ref="G90" si="44">SUM(G85:G89)</f>
        <v>6647</v>
      </c>
      <c r="H90" s="36">
        <f t="shared" ref="H90" si="45">SUM(H85:H89)</f>
        <v>5367</v>
      </c>
    </row>
    <row r="91" spans="1:8" ht="6" customHeight="1" x14ac:dyDescent="0.3">
      <c r="A91" s="8"/>
      <c r="B91" s="15"/>
      <c r="C91" s="37"/>
      <c r="D91" s="37"/>
      <c r="E91" s="40"/>
      <c r="F91" s="40"/>
      <c r="G91" s="40"/>
      <c r="H91" s="40"/>
    </row>
    <row r="92" spans="1:8" x14ac:dyDescent="0.3">
      <c r="A92" s="8"/>
      <c r="B92" s="10" t="s">
        <v>13</v>
      </c>
      <c r="C92" s="47">
        <f>D90/C90</f>
        <v>1.0188968938230778</v>
      </c>
      <c r="D92" s="48"/>
      <c r="E92" s="47">
        <f t="shared" ref="E92" si="46">F90/E90</f>
        <v>0.84985602632661461</v>
      </c>
      <c r="F92" s="48"/>
      <c r="G92" s="47">
        <f t="shared" ref="G92" si="47">H90/G90</f>
        <v>0.80743192417632015</v>
      </c>
      <c r="H92" s="48"/>
    </row>
    <row r="93" spans="1:8" x14ac:dyDescent="0.3">
      <c r="A93" s="8"/>
      <c r="B93" s="15"/>
      <c r="C93" s="40"/>
      <c r="D93" s="40"/>
      <c r="E93" s="40"/>
      <c r="F93" s="40"/>
      <c r="G93" s="40"/>
      <c r="H93" s="40"/>
    </row>
    <row r="94" spans="1:8" x14ac:dyDescent="0.3">
      <c r="A94" s="16"/>
    </row>
    <row r="95" spans="1:8" ht="27" customHeight="1" x14ac:dyDescent="0.3">
      <c r="A95" s="53" t="s">
        <v>29</v>
      </c>
      <c r="B95" s="53"/>
      <c r="C95" s="53"/>
      <c r="D95" s="53"/>
    </row>
    <row r="96" spans="1:8" ht="36" customHeight="1" x14ac:dyDescent="0.3">
      <c r="A96" s="51" t="s">
        <v>30</v>
      </c>
      <c r="B96" s="51"/>
      <c r="C96" s="51"/>
      <c r="D96" s="51"/>
    </row>
  </sheetData>
  <mergeCells count="42"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C74:D74"/>
    <mergeCell ref="E74:F74"/>
    <mergeCell ref="A40:A45"/>
    <mergeCell ref="C47:D47"/>
    <mergeCell ref="E47:F47"/>
    <mergeCell ref="A49:A54"/>
    <mergeCell ref="C56:D56"/>
    <mergeCell ref="E56:F56"/>
    <mergeCell ref="A58:A63"/>
    <mergeCell ref="C65:D65"/>
    <mergeCell ref="E65:F65"/>
    <mergeCell ref="A67:A72"/>
    <mergeCell ref="A96:D96"/>
    <mergeCell ref="A76:A81"/>
    <mergeCell ref="C83:D83"/>
    <mergeCell ref="E83:F83"/>
    <mergeCell ref="A85:A90"/>
    <mergeCell ref="C92:D92"/>
    <mergeCell ref="E92:F92"/>
    <mergeCell ref="A95:D95"/>
    <mergeCell ref="G11:H11"/>
    <mergeCell ref="G20:H20"/>
    <mergeCell ref="G29:H29"/>
    <mergeCell ref="G38:H38"/>
    <mergeCell ref="G47:H47"/>
    <mergeCell ref="G56:H56"/>
    <mergeCell ref="G65:H65"/>
    <mergeCell ref="G74:H74"/>
    <mergeCell ref="G83:H83"/>
    <mergeCell ref="G92:H92"/>
  </mergeCells>
  <conditionalFormatting sqref="C11:D11">
    <cfRule type="cellIs" dxfId="63" priority="51" operator="greaterThan">
      <formula>1</formula>
    </cfRule>
    <cfRule type="cellIs" dxfId="62" priority="52" operator="lessThan">
      <formula>1</formula>
    </cfRule>
  </conditionalFormatting>
  <conditionalFormatting sqref="E11:F11">
    <cfRule type="cellIs" dxfId="61" priority="49" operator="greaterThan">
      <formula>1</formula>
    </cfRule>
    <cfRule type="cellIs" dxfId="60" priority="50" operator="lessThan">
      <formula>1</formula>
    </cfRule>
  </conditionalFormatting>
  <conditionalFormatting sqref="C20:D2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38:F38 C29:F2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C47:F47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C56:F56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65:D65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C74:F74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C83:D83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92:F92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11:H11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29:H29 G38:H38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G47:H47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G74:H7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20:F20">
    <cfRule type="cellIs" dxfId="35" priority="13" operator="greaterThan">
      <formula>1</formula>
    </cfRule>
    <cfRule type="cellIs" dxfId="34" priority="14" operator="lessThan">
      <formula>1</formula>
    </cfRule>
  </conditionalFormatting>
  <conditionalFormatting sqref="G92:H92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20:H20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65:F6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65:H6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E83:F83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56:H56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83:H83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4" zoomScale="115" zoomScaleNormal="115" workbookViewId="0">
      <selection activeCell="D13" sqref="D13"/>
    </sheetView>
  </sheetViews>
  <sheetFormatPr defaultColWidth="9.109375" defaultRowHeight="13.8" x14ac:dyDescent="0.3"/>
  <cols>
    <col min="1" max="1" width="29.33203125" style="2" customWidth="1"/>
    <col min="2" max="2" width="36" style="2" customWidth="1"/>
    <col min="3" max="8" width="10.8867187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18" customFormat="1" ht="15.6" x14ac:dyDescent="0.3">
      <c r="A1" s="17" t="s">
        <v>0</v>
      </c>
    </row>
    <row r="2" spans="1:5" s="18" customFormat="1" ht="14.4" x14ac:dyDescent="0.3">
      <c r="A2" s="19" t="s">
        <v>31</v>
      </c>
    </row>
    <row r="3" spans="1:5" s="18" customFormat="1" ht="13.95" customHeight="1" x14ac:dyDescent="0.3">
      <c r="A3" s="46" t="s">
        <v>36</v>
      </c>
    </row>
    <row r="4" spans="1:5" s="18" customFormat="1" x14ac:dyDescent="0.3"/>
    <row r="5" spans="1:5" s="18" customFormat="1" ht="33" customHeight="1" x14ac:dyDescent="0.3">
      <c r="A5" s="4" t="s">
        <v>2</v>
      </c>
      <c r="B5" s="4" t="s">
        <v>3</v>
      </c>
      <c r="C5" s="20" t="s">
        <v>34</v>
      </c>
      <c r="D5" s="54" t="s">
        <v>35</v>
      </c>
      <c r="E5" s="20" t="s">
        <v>32</v>
      </c>
    </row>
    <row r="6" spans="1:5" s="18" customFormat="1" ht="8.25" customHeight="1" x14ac:dyDescent="0.3">
      <c r="A6" s="8"/>
      <c r="B6" s="21"/>
      <c r="C6" s="22"/>
      <c r="D6" s="22"/>
      <c r="E6" s="22"/>
    </row>
    <row r="7" spans="1:5" s="18" customFormat="1" ht="28.95" customHeight="1" x14ac:dyDescent="0.3">
      <c r="A7" s="23" t="s">
        <v>33</v>
      </c>
      <c r="B7" s="24" t="s">
        <v>12</v>
      </c>
      <c r="C7" s="25">
        <v>16365</v>
      </c>
      <c r="D7" s="25">
        <v>18687</v>
      </c>
      <c r="E7" s="26">
        <f>(D7-C7)/C7</f>
        <v>0.14188817598533457</v>
      </c>
    </row>
    <row r="8" spans="1:5" s="18" customFormat="1" ht="8.25" customHeight="1" x14ac:dyDescent="0.3">
      <c r="A8" s="8"/>
      <c r="B8" s="21"/>
      <c r="C8" s="22"/>
      <c r="D8" s="22"/>
      <c r="E8" s="22"/>
    </row>
    <row r="9" spans="1:5" s="18" customFormat="1" ht="28.95" customHeight="1" x14ac:dyDescent="0.3">
      <c r="A9" s="23" t="s">
        <v>14</v>
      </c>
      <c r="B9" s="24" t="s">
        <v>12</v>
      </c>
      <c r="C9" s="25">
        <v>26538</v>
      </c>
      <c r="D9" s="25">
        <v>28460</v>
      </c>
      <c r="E9" s="26">
        <f>(D9-C9)/C9</f>
        <v>7.2424447961413826E-2</v>
      </c>
    </row>
    <row r="10" spans="1:5" s="18" customFormat="1" ht="8.25" customHeight="1" x14ac:dyDescent="0.3">
      <c r="A10" s="27"/>
      <c r="B10" s="21"/>
      <c r="C10" s="28"/>
      <c r="D10" s="28"/>
      <c r="E10" s="29"/>
    </row>
    <row r="11" spans="1:5" s="18" customFormat="1" ht="28.95" customHeight="1" x14ac:dyDescent="0.3">
      <c r="A11" s="23" t="s">
        <v>21</v>
      </c>
      <c r="B11" s="24" t="s">
        <v>12</v>
      </c>
      <c r="C11" s="25">
        <v>2460</v>
      </c>
      <c r="D11" s="25">
        <v>3089</v>
      </c>
      <c r="E11" s="26">
        <f>(D11-C11)/C11</f>
        <v>0.25569105691056909</v>
      </c>
    </row>
    <row r="12" spans="1:5" s="18" customFormat="1" ht="8.25" customHeight="1" x14ac:dyDescent="0.3">
      <c r="A12" s="27"/>
      <c r="B12" s="21"/>
      <c r="C12" s="28"/>
      <c r="D12" s="28"/>
      <c r="E12" s="29"/>
    </row>
    <row r="13" spans="1:5" s="18" customFormat="1" ht="28.95" customHeight="1" x14ac:dyDescent="0.3">
      <c r="A13" s="23" t="s">
        <v>22</v>
      </c>
      <c r="B13" s="24" t="s">
        <v>12</v>
      </c>
      <c r="C13" s="25">
        <v>4790</v>
      </c>
      <c r="D13" s="25">
        <v>4066</v>
      </c>
      <c r="E13" s="26">
        <f>(D13-C13)/C13</f>
        <v>-0.15114822546972861</v>
      </c>
    </row>
    <row r="14" spans="1:5" s="18" customFormat="1" ht="8.25" customHeight="1" x14ac:dyDescent="0.3">
      <c r="A14" s="27"/>
      <c r="B14" s="21"/>
      <c r="C14" s="28"/>
      <c r="D14" s="28"/>
      <c r="E14" s="29"/>
    </row>
    <row r="15" spans="1:5" s="18" customFormat="1" ht="28.95" customHeight="1" x14ac:dyDescent="0.3">
      <c r="A15" s="23" t="s">
        <v>23</v>
      </c>
      <c r="B15" s="24" t="s">
        <v>12</v>
      </c>
      <c r="C15" s="25">
        <v>11431</v>
      </c>
      <c r="D15" s="25">
        <v>8325</v>
      </c>
      <c r="E15" s="26">
        <f>(D15-C15)/C15</f>
        <v>-0.27171726008223251</v>
      </c>
    </row>
    <row r="16" spans="1:5" s="18" customFormat="1" ht="8.25" customHeight="1" x14ac:dyDescent="0.3">
      <c r="A16" s="27"/>
      <c r="B16" s="21"/>
      <c r="C16" s="28"/>
      <c r="D16" s="28"/>
      <c r="E16" s="29"/>
    </row>
    <row r="17" spans="1:8" s="18" customFormat="1" ht="28.95" customHeight="1" x14ac:dyDescent="0.3">
      <c r="A17" s="23" t="s">
        <v>24</v>
      </c>
      <c r="B17" s="24" t="s">
        <v>12</v>
      </c>
      <c r="C17" s="25">
        <v>4504</v>
      </c>
      <c r="D17" s="25">
        <v>6405</v>
      </c>
      <c r="E17" s="26">
        <f>(D17-C17)/C17</f>
        <v>0.42206927175843695</v>
      </c>
    </row>
    <row r="18" spans="1:8" s="18" customFormat="1" ht="8.25" customHeight="1" x14ac:dyDescent="0.3">
      <c r="A18" s="27"/>
      <c r="B18" s="21"/>
      <c r="C18" s="28"/>
      <c r="D18" s="28"/>
      <c r="E18" s="29"/>
    </row>
    <row r="19" spans="1:8" s="18" customFormat="1" ht="28.95" customHeight="1" x14ac:dyDescent="0.3">
      <c r="A19" s="23" t="s">
        <v>25</v>
      </c>
      <c r="B19" s="24" t="s">
        <v>12</v>
      </c>
      <c r="C19" s="25">
        <v>1283</v>
      </c>
      <c r="D19" s="25">
        <v>3243</v>
      </c>
      <c r="E19" s="26">
        <f>(D19-C19)/C19</f>
        <v>1.5276695245518317</v>
      </c>
    </row>
    <row r="20" spans="1:8" s="18" customFormat="1" ht="8.25" customHeight="1" x14ac:dyDescent="0.3">
      <c r="A20" s="27"/>
      <c r="B20" s="21"/>
      <c r="C20" s="28"/>
      <c r="D20" s="28"/>
      <c r="E20" s="29"/>
    </row>
    <row r="21" spans="1:8" s="18" customFormat="1" ht="28.95" customHeight="1" x14ac:dyDescent="0.3">
      <c r="A21" s="23" t="s">
        <v>26</v>
      </c>
      <c r="B21" s="24" t="s">
        <v>12</v>
      </c>
      <c r="C21" s="25">
        <v>7239</v>
      </c>
      <c r="D21" s="25">
        <v>10074</v>
      </c>
      <c r="E21" s="26">
        <f>(D21-C21)/C21</f>
        <v>0.39162867799419809</v>
      </c>
    </row>
    <row r="22" spans="1:8" s="18" customFormat="1" ht="8.25" customHeight="1" x14ac:dyDescent="0.3">
      <c r="A22" s="27"/>
      <c r="B22" s="21"/>
      <c r="C22" s="28"/>
      <c r="D22" s="28"/>
      <c r="E22" s="29"/>
    </row>
    <row r="23" spans="1:8" s="18" customFormat="1" ht="28.95" customHeight="1" x14ac:dyDescent="0.3">
      <c r="A23" s="23" t="s">
        <v>27</v>
      </c>
      <c r="B23" s="24" t="s">
        <v>12</v>
      </c>
      <c r="C23" s="25">
        <v>6349</v>
      </c>
      <c r="D23" s="25">
        <v>6535</v>
      </c>
      <c r="E23" s="26">
        <f>(D23-C23)/C23</f>
        <v>2.9295952118443849E-2</v>
      </c>
    </row>
    <row r="24" spans="1:8" s="18" customFormat="1" ht="8.25" customHeight="1" x14ac:dyDescent="0.3">
      <c r="A24" s="27"/>
      <c r="B24" s="21"/>
      <c r="C24" s="28"/>
      <c r="D24" s="28"/>
      <c r="E24" s="29"/>
    </row>
    <row r="25" spans="1:8" s="18" customFormat="1" ht="28.95" customHeight="1" x14ac:dyDescent="0.3">
      <c r="A25" s="23" t="s">
        <v>28</v>
      </c>
      <c r="B25" s="24" t="s">
        <v>12</v>
      </c>
      <c r="C25" s="25">
        <v>7251</v>
      </c>
      <c r="D25" s="25">
        <v>8394</v>
      </c>
      <c r="E25" s="26">
        <f>(D25-C25)/C25</f>
        <v>0.15763342987174184</v>
      </c>
    </row>
    <row r="26" spans="1:8" s="18" customFormat="1" ht="8.25" customHeight="1" x14ac:dyDescent="0.3">
      <c r="A26" s="27"/>
      <c r="B26" s="21"/>
      <c r="C26" s="28"/>
      <c r="D26" s="28"/>
      <c r="E26" s="29"/>
    </row>
    <row r="27" spans="1:8" ht="9" customHeight="1" x14ac:dyDescent="0.3">
      <c r="C27" s="6"/>
      <c r="D27" s="6"/>
    </row>
    <row r="28" spans="1:8" ht="36" customHeight="1" x14ac:dyDescent="0.3">
      <c r="A28" s="53" t="s">
        <v>29</v>
      </c>
      <c r="B28" s="53"/>
      <c r="C28" s="53"/>
      <c r="D28" s="53"/>
      <c r="E28" s="53"/>
      <c r="F28" s="30"/>
      <c r="G28" s="30"/>
      <c r="H28" s="30"/>
    </row>
    <row r="29" spans="1:8" ht="21" customHeight="1" x14ac:dyDescent="0.3">
      <c r="A29" s="51" t="s">
        <v>30</v>
      </c>
      <c r="B29" s="51"/>
      <c r="C29" s="51"/>
      <c r="D29" s="51"/>
      <c r="E29" s="51"/>
    </row>
  </sheetData>
  <mergeCells count="2">
    <mergeCell ref="A28:E28"/>
    <mergeCell ref="A29:E29"/>
  </mergeCells>
  <conditionalFormatting sqref="E7">
    <cfRule type="cellIs" dxfId="19" priority="27" operator="greaterThan">
      <formula>0</formula>
    </cfRule>
    <cfRule type="cellIs" dxfId="18" priority="28" operator="lessThan">
      <formula>0</formula>
    </cfRule>
  </conditionalFormatting>
  <conditionalFormatting sqref="E11">
    <cfRule type="cellIs" dxfId="17" priority="23" operator="greaterThan">
      <formula>0</formula>
    </cfRule>
    <cfRule type="cellIs" dxfId="16" priority="24" operator="lessThan">
      <formula>0</formula>
    </cfRule>
  </conditionalFormatting>
  <conditionalFormatting sqref="E13">
    <cfRule type="cellIs" dxfId="15" priority="21" operator="greaterThan">
      <formula>0</formula>
    </cfRule>
    <cfRule type="cellIs" dxfId="14" priority="22" operator="lessThan">
      <formula>0</formula>
    </cfRule>
  </conditionalFormatting>
  <conditionalFormatting sqref="E15">
    <cfRule type="cellIs" dxfId="13" priority="19" operator="greaterThan">
      <formula>0</formula>
    </cfRule>
    <cfRule type="cellIs" dxfId="12" priority="20" operator="lessThan">
      <formula>0</formula>
    </cfRule>
  </conditionalFormatting>
  <conditionalFormatting sqref="E21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2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A86DC4-BCF6-4FEE-B610-152383ABE41F}"/>
</file>

<file path=customXml/itemProps2.xml><?xml version="1.0" encoding="utf-8"?>
<ds:datastoreItem xmlns:ds="http://schemas.openxmlformats.org/officeDocument/2006/customXml" ds:itemID="{64D92705-F3C8-47BF-A81C-6B738BF3081E}"/>
</file>

<file path=customXml/itemProps3.xml><?xml version="1.0" encoding="utf-8"?>
<ds:datastoreItem xmlns:ds="http://schemas.openxmlformats.org/officeDocument/2006/customXml" ds:itemID="{4A61A73C-9EF2-4A87-A6A1-F5E99C08A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2017-09-07T10:01:37Z</cp:lastPrinted>
  <dcterms:created xsi:type="dcterms:W3CDTF">2017-02-27T14:47:50Z</dcterms:created>
  <dcterms:modified xsi:type="dcterms:W3CDTF">2017-11-16T13:09:02Z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