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Flussi " sheetId="6" r:id="rId1"/>
    <sheet name="Variazione pendenti" sheetId="7" r:id="rId2"/>
    <sheet name="Stratigrafia pendenti" sheetId="10" r:id="rId3"/>
  </sheets>
  <definedNames>
    <definedName name="_xlnm._FilterDatabase" localSheetId="0" hidden="1">'Flussi '!$A$6:$C$6</definedName>
    <definedName name="_xlnm._FilterDatabase" localSheetId="1" hidden="1">'Variazione pendenti'!$A$6:$F$6</definedName>
    <definedName name="_xlnm.Print_Area" localSheetId="0">'Flussi '!$A$1:$F$44</definedName>
    <definedName name="_xlnm.Print_Area" localSheetId="1">'Variazione pendenti'!$A$1:$F$17</definedName>
  </definedNames>
  <calcPr calcId="162913"/>
</workbook>
</file>

<file path=xl/calcChain.xml><?xml version="1.0" encoding="utf-8"?>
<calcChain xmlns="http://schemas.openxmlformats.org/spreadsheetml/2006/main">
  <c r="G39" i="6" l="1"/>
  <c r="H39" i="6"/>
  <c r="G41" i="6" s="1"/>
  <c r="G30" i="6"/>
  <c r="H30" i="6"/>
  <c r="G32" i="6" s="1"/>
  <c r="G21" i="6"/>
  <c r="G23" i="6" s="1"/>
  <c r="H21" i="6"/>
  <c r="G12" i="6"/>
  <c r="H12" i="6"/>
  <c r="G14" i="6" l="1"/>
  <c r="C39" i="6"/>
  <c r="D39" i="6"/>
  <c r="D12" i="6" l="1"/>
  <c r="C12" i="6"/>
  <c r="C30" i="6" l="1"/>
  <c r="D30" i="6"/>
  <c r="E30" i="6"/>
  <c r="F30" i="6"/>
  <c r="C21" i="6"/>
  <c r="D21" i="6"/>
  <c r="E21" i="6"/>
  <c r="F21" i="6"/>
  <c r="E12" i="6"/>
  <c r="F12" i="6"/>
  <c r="F13" i="7" l="1"/>
  <c r="F11" i="7"/>
  <c r="E23" i="6" l="1"/>
  <c r="C23" i="6"/>
  <c r="E14" i="6"/>
  <c r="C14" i="6"/>
  <c r="F9" i="7" l="1"/>
  <c r="F7" i="7"/>
  <c r="F39" i="6" l="1"/>
  <c r="E39" i="6"/>
  <c r="C32" i="6" l="1"/>
  <c r="E41" i="6"/>
  <c r="E32" i="6"/>
  <c r="C41" i="6"/>
</calcChain>
</file>

<file path=xl/sharedStrings.xml><?xml version="1.0" encoding="utf-8"?>
<sst xmlns="http://schemas.openxmlformats.org/spreadsheetml/2006/main" count="119" uniqueCount="43">
  <si>
    <t>TOTALE</t>
  </si>
  <si>
    <t>Ufficio</t>
  </si>
  <si>
    <t>Macro materia</t>
  </si>
  <si>
    <t>Tribunale Ordinario di Agrigento</t>
  </si>
  <si>
    <t>Tribunale Ordinario di Marsala</t>
  </si>
  <si>
    <t>Tribunale Ordinario di Sciacca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</si>
  <si>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</si>
  <si>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</si>
  <si>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</si>
  <si>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</si>
  <si>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</si>
  <si>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</si>
  <si>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</si>
  <si>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</si>
  <si>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</si>
  <si>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</si>
  <si>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</si>
  <si>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</si>
  <si>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</si>
  <si>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Stratigrafia delle pendenze</t>
  </si>
  <si>
    <t>Distretto di Brescia</t>
  </si>
  <si>
    <t>Tribunale Ordinario di Bergamo</t>
  </si>
  <si>
    <t>Tribunale Ordinario di Brescia</t>
  </si>
  <si>
    <t>Tribunale Ordinario di Cremona</t>
  </si>
  <si>
    <t>Tribunale Ordinario di Mantova</t>
  </si>
  <si>
    <t>Variazione</t>
  </si>
  <si>
    <t>Fino al 2006</t>
  </si>
  <si>
    <t>Circondario di Tribunale Ordinario di Bergamo</t>
  </si>
  <si>
    <t>FALLIMENTARE</t>
  </si>
  <si>
    <t>Totale AREA SIECIC</t>
  </si>
  <si>
    <t>Incidenza percentuale delle classi</t>
  </si>
  <si>
    <t>Circondario di Tribunale Ordinario di Brescia</t>
  </si>
  <si>
    <t>Circondario di Tribunale Ordinario di Cremona</t>
  </si>
  <si>
    <t>Circondario di Tribunale Ordinario di Mantova</t>
  </si>
  <si>
    <t>Iscritti 2016</t>
  </si>
  <si>
    <t>Definiti 2016</t>
  </si>
  <si>
    <t>Iscritti 
gen - mar 2017</t>
  </si>
  <si>
    <t>Definiti 
gen - mar 2017</t>
  </si>
  <si>
    <t>Ultimo aggiornamento del sistema di rilevazione avvenuto il 12 aprile 2017</t>
  </si>
  <si>
    <t>Pendenti al 31 marzo 2017</t>
  </si>
  <si>
    <t>Pendenti al 31/03/2017</t>
  </si>
  <si>
    <t>Anni 2015 - 31 marzo 2017</t>
  </si>
  <si>
    <t>Pendenti al 31/12/2014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</si>
</sst>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0" fillId="0" borderId="0"/>
    <xf numFmtId="0" fontId="6" fillId="0" borderId="0"/>
  </cellStyleXfs>
  <cellXfs count="5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3" fillId="0" borderId="1" xfId="2" applyFont="1" applyBorder="1" applyAlignment="1">
      <alignment vertical="center"/>
    </xf>
    <xf numFmtId="0" fontId="3" fillId="0" borderId="1" xfId="2" applyFont="1" applyBorder="1" applyAlignment="1">
      <alignment horizontal="right" vertical="center" wrapText="1"/>
    </xf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3" fontId="2" fillId="0" borderId="0" xfId="2" applyNumberFormat="1" applyFont="1"/>
    <xf numFmtId="3" fontId="3" fillId="0" borderId="1" xfId="2" applyNumberFormat="1" applyFont="1" applyBorder="1"/>
    <xf numFmtId="0" fontId="9" fillId="0" borderId="0" xfId="2" applyFont="1"/>
    <xf numFmtId="0" fontId="3" fillId="0" borderId="0" xfId="4" applyFont="1" applyFill="1"/>
    <xf numFmtId="0" fontId="2" fillId="0" borderId="0" xfId="5" applyFont="1"/>
    <xf numFmtId="14" fontId="3" fillId="0" borderId="1" xfId="2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6">
    <cellStyle name="Normale" xfId="0" builtinId="0"/>
    <cellStyle name="Normale 2" xfId="4"/>
    <cellStyle name="Normale 2 2" xfId="2"/>
    <cellStyle name="Normale 2 2 3" xfId="5"/>
    <cellStyle name="Percentuale" xfId="1" builtinId="5"/>
    <cellStyle name="Percentuale 2 2" xfId="3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zoomScaleNormal="100" workbookViewId="0">
      <selection activeCell="B42" sqref="B42"/>
    </sheetView>
  </sheetViews>
  <sheetFormatPr defaultColWidth="9.140625" defaultRowHeight="12.75" x14ac:dyDescent="0.2"/>
  <cols>
    <col min="1" max="1" width="19.42578125" style="10" customWidth="1"/>
    <col min="2" max="2" width="33" style="1" customWidth="1"/>
    <col min="3" max="3" width="9.140625" style="1"/>
    <col min="4" max="6" width="9.140625" style="1" customWidth="1"/>
    <col min="7" max="7" width="9.5703125" style="1" customWidth="1"/>
    <col min="8" max="8" width="9.28515625" style="1" customWidth="1"/>
    <col min="9" max="9" width="9.140625" style="1"/>
    <col min="10" max="10" width="44.85546875" style="1" bestFit="1" customWidth="1"/>
    <col min="11" max="14" width="9.140625" style="1"/>
    <col min="15" max="15" width="44.85546875" style="1" bestFit="1" customWidth="1"/>
    <col min="16" max="16" width="41.85546875" style="1" bestFit="1" customWidth="1"/>
    <col min="17" max="16384" width="9.140625" style="1"/>
  </cols>
  <sheetData>
    <row r="1" spans="1:8" ht="15.75" x14ac:dyDescent="0.25">
      <c r="A1" s="8" t="s">
        <v>20</v>
      </c>
    </row>
    <row r="2" spans="1:8" ht="15" x14ac:dyDescent="0.25">
      <c r="A2" s="9" t="s">
        <v>9</v>
      </c>
    </row>
    <row r="3" spans="1:8" x14ac:dyDescent="0.2">
      <c r="A3" s="29" t="s">
        <v>12</v>
      </c>
      <c r="B3" s="30"/>
    </row>
    <row r="4" spans="1:8" x14ac:dyDescent="0.2">
      <c r="A4" s="29" t="s">
        <v>41</v>
      </c>
      <c r="B4" s="30"/>
    </row>
    <row r="5" spans="1:8" x14ac:dyDescent="0.2">
      <c r="A5" s="29"/>
      <c r="B5" s="30"/>
    </row>
    <row r="6" spans="1:8" ht="38.25" x14ac:dyDescent="0.2">
      <c r="A6" s="6" t="s">
        <v>1</v>
      </c>
      <c r="B6" s="6" t="s">
        <v>2</v>
      </c>
      <c r="C6" s="7" t="s">
        <v>6</v>
      </c>
      <c r="D6" s="7" t="s">
        <v>7</v>
      </c>
      <c r="E6" s="7" t="s">
        <v>34</v>
      </c>
      <c r="F6" s="7" t="s">
        <v>35</v>
      </c>
      <c r="G6" s="7" t="s">
        <v>36</v>
      </c>
      <c r="H6" s="7" t="s">
        <v>37</v>
      </c>
    </row>
    <row r="7" spans="1:8" x14ac:dyDescent="0.2">
      <c r="A7" s="53" t="s">
        <v>21</v>
      </c>
      <c r="B7" s="3" t="s">
        <v>13</v>
      </c>
      <c r="C7" s="4">
        <v>3741</v>
      </c>
      <c r="D7" s="4">
        <v>3978</v>
      </c>
      <c r="E7" s="4">
        <v>4127</v>
      </c>
      <c r="F7" s="4">
        <v>3380</v>
      </c>
      <c r="G7" s="4">
        <v>1018</v>
      </c>
      <c r="H7" s="4">
        <v>843</v>
      </c>
    </row>
    <row r="8" spans="1:8" x14ac:dyDescent="0.2">
      <c r="A8" s="53" t="s">
        <v>3</v>
      </c>
      <c r="B8" s="3" t="s">
        <v>15</v>
      </c>
      <c r="C8" s="4">
        <v>1170</v>
      </c>
      <c r="D8" s="4">
        <v>986</v>
      </c>
      <c r="E8" s="4">
        <v>1324</v>
      </c>
      <c r="F8" s="4">
        <v>1067</v>
      </c>
      <c r="G8" s="4">
        <v>300</v>
      </c>
      <c r="H8" s="4">
        <v>327</v>
      </c>
    </row>
    <row r="9" spans="1:8" x14ac:dyDescent="0.2">
      <c r="A9" s="53" t="s">
        <v>3</v>
      </c>
      <c r="B9" s="3" t="s">
        <v>16</v>
      </c>
      <c r="C9" s="4">
        <v>807</v>
      </c>
      <c r="D9" s="4">
        <v>858</v>
      </c>
      <c r="E9" s="4">
        <v>674</v>
      </c>
      <c r="F9" s="4">
        <v>702</v>
      </c>
      <c r="G9" s="4">
        <v>198</v>
      </c>
      <c r="H9" s="4">
        <v>187</v>
      </c>
    </row>
    <row r="10" spans="1:8" x14ac:dyDescent="0.2">
      <c r="A10" s="53" t="s">
        <v>3</v>
      </c>
      <c r="B10" s="3" t="s">
        <v>17</v>
      </c>
      <c r="C10" s="4">
        <v>330</v>
      </c>
      <c r="D10" s="4">
        <v>437</v>
      </c>
      <c r="E10" s="4">
        <v>259</v>
      </c>
      <c r="F10" s="4">
        <v>395</v>
      </c>
      <c r="G10" s="4">
        <v>65</v>
      </c>
      <c r="H10" s="4">
        <v>102</v>
      </c>
    </row>
    <row r="11" spans="1:8" x14ac:dyDescent="0.2">
      <c r="A11" s="53" t="s">
        <v>3</v>
      </c>
      <c r="B11" s="3" t="s">
        <v>18</v>
      </c>
      <c r="C11" s="4">
        <v>44</v>
      </c>
      <c r="D11" s="4">
        <v>47</v>
      </c>
      <c r="E11" s="4">
        <v>39</v>
      </c>
      <c r="F11" s="4">
        <v>49</v>
      </c>
      <c r="G11" s="4">
        <v>24</v>
      </c>
      <c r="H11" s="4">
        <v>17</v>
      </c>
    </row>
    <row r="12" spans="1:8" x14ac:dyDescent="0.2">
      <c r="A12" s="53"/>
      <c r="B12" s="13" t="s">
        <v>14</v>
      </c>
      <c r="C12" s="14">
        <f>SUM(C7:C11)</f>
        <v>6092</v>
      </c>
      <c r="D12" s="14">
        <f>SUM(D7:D11)</f>
        <v>6306</v>
      </c>
      <c r="E12" s="14">
        <f t="shared" ref="E12:H12" si="0">SUM(E7:E11)</f>
        <v>6423</v>
      </c>
      <c r="F12" s="14">
        <f t="shared" si="0"/>
        <v>5593</v>
      </c>
      <c r="G12" s="14">
        <f t="shared" si="0"/>
        <v>1605</v>
      </c>
      <c r="H12" s="14">
        <f t="shared" si="0"/>
        <v>1476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10</v>
      </c>
      <c r="C14" s="54">
        <f>D12/C12</f>
        <v>1.0351280367695339</v>
      </c>
      <c r="D14" s="55"/>
      <c r="E14" s="54">
        <f>F12/E12</f>
        <v>0.87077689553168303</v>
      </c>
      <c r="F14" s="55"/>
      <c r="G14" s="54">
        <f>H12/G12</f>
        <v>0.9196261682242991</v>
      </c>
      <c r="H14" s="55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3" t="s">
        <v>22</v>
      </c>
      <c r="B16" s="3" t="s">
        <v>13</v>
      </c>
      <c r="C16" s="4">
        <v>4355</v>
      </c>
      <c r="D16" s="4">
        <v>6571</v>
      </c>
      <c r="E16" s="4">
        <v>4564</v>
      </c>
      <c r="F16" s="4">
        <v>4327</v>
      </c>
      <c r="G16" s="4">
        <v>1160</v>
      </c>
      <c r="H16" s="4">
        <v>1078</v>
      </c>
    </row>
    <row r="17" spans="1:8" x14ac:dyDescent="0.2">
      <c r="A17" s="53" t="s">
        <v>4</v>
      </c>
      <c r="B17" s="3" t="s">
        <v>15</v>
      </c>
      <c r="C17" s="4">
        <v>1343</v>
      </c>
      <c r="D17" s="4">
        <v>1197</v>
      </c>
      <c r="E17" s="4">
        <v>1347</v>
      </c>
      <c r="F17" s="4">
        <v>1177</v>
      </c>
      <c r="G17" s="4">
        <v>385</v>
      </c>
      <c r="H17" s="4">
        <v>415</v>
      </c>
    </row>
    <row r="18" spans="1:8" x14ac:dyDescent="0.2">
      <c r="A18" s="53" t="s">
        <v>4</v>
      </c>
      <c r="B18" s="3" t="s">
        <v>16</v>
      </c>
      <c r="C18" s="4">
        <v>1183</v>
      </c>
      <c r="D18" s="4">
        <v>1277</v>
      </c>
      <c r="E18" s="5">
        <v>1059</v>
      </c>
      <c r="F18" s="4">
        <v>1130</v>
      </c>
      <c r="G18" s="5">
        <v>255</v>
      </c>
      <c r="H18" s="4">
        <v>259</v>
      </c>
    </row>
    <row r="19" spans="1:8" x14ac:dyDescent="0.2">
      <c r="A19" s="53" t="s">
        <v>4</v>
      </c>
      <c r="B19" s="3" t="s">
        <v>17</v>
      </c>
      <c r="C19" s="4">
        <v>317</v>
      </c>
      <c r="D19" s="4">
        <v>266</v>
      </c>
      <c r="E19" s="4">
        <v>294</v>
      </c>
      <c r="F19" s="4">
        <v>376</v>
      </c>
      <c r="G19" s="4">
        <v>73</v>
      </c>
      <c r="H19" s="4">
        <v>68</v>
      </c>
    </row>
    <row r="20" spans="1:8" x14ac:dyDescent="0.2">
      <c r="A20" s="53" t="s">
        <v>4</v>
      </c>
      <c r="B20" s="3" t="s">
        <v>18</v>
      </c>
      <c r="C20" s="4">
        <v>119</v>
      </c>
      <c r="D20" s="4">
        <v>26</v>
      </c>
      <c r="E20" s="4">
        <v>138</v>
      </c>
      <c r="F20" s="4">
        <v>29</v>
      </c>
      <c r="G20" s="4">
        <v>44</v>
      </c>
      <c r="H20" s="4">
        <v>21</v>
      </c>
    </row>
    <row r="21" spans="1:8" x14ac:dyDescent="0.2">
      <c r="A21" s="53"/>
      <c r="B21" s="13" t="s">
        <v>14</v>
      </c>
      <c r="C21" s="14">
        <f t="shared" ref="C21:H21" si="1">SUM(C16:C20)</f>
        <v>7317</v>
      </c>
      <c r="D21" s="14">
        <f t="shared" si="1"/>
        <v>9337</v>
      </c>
      <c r="E21" s="14">
        <f t="shared" si="1"/>
        <v>7402</v>
      </c>
      <c r="F21" s="14">
        <f t="shared" si="1"/>
        <v>7039</v>
      </c>
      <c r="G21" s="14">
        <f t="shared" si="1"/>
        <v>1917</v>
      </c>
      <c r="H21" s="14">
        <f t="shared" si="1"/>
        <v>1841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10</v>
      </c>
      <c r="C23" s="54">
        <f>D21/C21</f>
        <v>1.2760694273609403</v>
      </c>
      <c r="D23" s="55"/>
      <c r="E23" s="54">
        <f>F21/E21</f>
        <v>0.95095920021615776</v>
      </c>
      <c r="F23" s="55"/>
      <c r="G23" s="54">
        <f>H21/G21</f>
        <v>0.96035472091810115</v>
      </c>
      <c r="H23" s="55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3" t="s">
        <v>23</v>
      </c>
      <c r="B25" s="3" t="s">
        <v>13</v>
      </c>
      <c r="C25" s="4">
        <v>1324</v>
      </c>
      <c r="D25" s="4">
        <v>1546</v>
      </c>
      <c r="E25" s="4">
        <v>1484</v>
      </c>
      <c r="F25" s="4">
        <v>1663</v>
      </c>
      <c r="G25" s="4">
        <v>364</v>
      </c>
      <c r="H25" s="4">
        <v>493</v>
      </c>
    </row>
    <row r="26" spans="1:8" x14ac:dyDescent="0.2">
      <c r="A26" s="53"/>
      <c r="B26" s="3" t="s">
        <v>15</v>
      </c>
      <c r="C26" s="4">
        <v>399</v>
      </c>
      <c r="D26" s="4">
        <v>345</v>
      </c>
      <c r="E26" s="4">
        <v>460</v>
      </c>
      <c r="F26" s="4">
        <v>479</v>
      </c>
      <c r="G26" s="4">
        <v>102</v>
      </c>
      <c r="H26" s="4">
        <v>136</v>
      </c>
    </row>
    <row r="27" spans="1:8" x14ac:dyDescent="0.2">
      <c r="A27" s="53"/>
      <c r="B27" s="3" t="s">
        <v>16</v>
      </c>
      <c r="C27" s="4">
        <v>151</v>
      </c>
      <c r="D27" s="4">
        <v>182</v>
      </c>
      <c r="E27" s="4">
        <v>156</v>
      </c>
      <c r="F27" s="4">
        <v>175</v>
      </c>
      <c r="G27" s="4">
        <v>40</v>
      </c>
      <c r="H27" s="4">
        <v>29</v>
      </c>
    </row>
    <row r="28" spans="1:8" x14ac:dyDescent="0.2">
      <c r="A28" s="53"/>
      <c r="B28" s="3" t="s">
        <v>17</v>
      </c>
      <c r="C28" s="4">
        <v>72</v>
      </c>
      <c r="D28" s="4">
        <v>54</v>
      </c>
      <c r="E28" s="4">
        <v>77</v>
      </c>
      <c r="F28" s="4">
        <v>63</v>
      </c>
      <c r="G28" s="4">
        <v>9</v>
      </c>
      <c r="H28" s="4">
        <v>14</v>
      </c>
    </row>
    <row r="29" spans="1:8" x14ac:dyDescent="0.2">
      <c r="A29" s="53"/>
      <c r="B29" s="3" t="s">
        <v>18</v>
      </c>
      <c r="C29" s="4">
        <v>27</v>
      </c>
      <c r="D29" s="4">
        <v>21</v>
      </c>
      <c r="E29" s="4">
        <v>18</v>
      </c>
      <c r="F29" s="4">
        <v>20</v>
      </c>
      <c r="G29" s="4">
        <v>4</v>
      </c>
      <c r="H29" s="4">
        <v>3</v>
      </c>
    </row>
    <row r="30" spans="1:8" x14ac:dyDescent="0.2">
      <c r="A30" s="53"/>
      <c r="B30" s="13" t="s">
        <v>14</v>
      </c>
      <c r="C30" s="14">
        <f t="shared" ref="C30:H30" si="2">SUM(C25:C29)</f>
        <v>1973</v>
      </c>
      <c r="D30" s="14">
        <f t="shared" si="2"/>
        <v>2148</v>
      </c>
      <c r="E30" s="14">
        <f t="shared" si="2"/>
        <v>2195</v>
      </c>
      <c r="F30" s="14">
        <f t="shared" si="2"/>
        <v>2400</v>
      </c>
      <c r="G30" s="14">
        <f t="shared" si="2"/>
        <v>519</v>
      </c>
      <c r="H30" s="14">
        <f t="shared" si="2"/>
        <v>675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10</v>
      </c>
      <c r="C32" s="54">
        <f>D30/C30</f>
        <v>1.0886974151039026</v>
      </c>
      <c r="D32" s="55"/>
      <c r="E32" s="54">
        <f>F30/E30</f>
        <v>1.0933940774487472</v>
      </c>
      <c r="F32" s="55"/>
      <c r="G32" s="54">
        <f>H30/G30</f>
        <v>1.300578034682081</v>
      </c>
      <c r="H32" s="55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3" t="s">
        <v>24</v>
      </c>
      <c r="B34" s="3" t="s">
        <v>13</v>
      </c>
      <c r="C34" s="4">
        <v>1417</v>
      </c>
      <c r="D34" s="4">
        <v>1708</v>
      </c>
      <c r="E34" s="4">
        <v>1491</v>
      </c>
      <c r="F34" s="4">
        <v>1827</v>
      </c>
      <c r="G34" s="4">
        <v>422</v>
      </c>
      <c r="H34" s="4">
        <v>468</v>
      </c>
    </row>
    <row r="35" spans="1:8" x14ac:dyDescent="0.2">
      <c r="A35" s="53" t="s">
        <v>5</v>
      </c>
      <c r="B35" s="3" t="s">
        <v>15</v>
      </c>
      <c r="C35" s="4">
        <v>485</v>
      </c>
      <c r="D35" s="4">
        <v>488</v>
      </c>
      <c r="E35" s="4">
        <v>476</v>
      </c>
      <c r="F35" s="4">
        <v>426</v>
      </c>
      <c r="G35" s="4">
        <v>105</v>
      </c>
      <c r="H35" s="4">
        <v>112</v>
      </c>
    </row>
    <row r="36" spans="1:8" x14ac:dyDescent="0.2">
      <c r="A36" s="53" t="s">
        <v>5</v>
      </c>
      <c r="B36" s="3" t="s">
        <v>16</v>
      </c>
      <c r="C36" s="4">
        <v>281</v>
      </c>
      <c r="D36" s="4">
        <v>286</v>
      </c>
      <c r="E36" s="4">
        <v>205</v>
      </c>
      <c r="F36" s="4">
        <v>228</v>
      </c>
      <c r="G36" s="4">
        <v>53</v>
      </c>
      <c r="H36" s="4">
        <v>47</v>
      </c>
    </row>
    <row r="37" spans="1:8" x14ac:dyDescent="0.2">
      <c r="A37" s="53" t="s">
        <v>5</v>
      </c>
      <c r="B37" s="3" t="s">
        <v>17</v>
      </c>
      <c r="C37" s="4">
        <v>131</v>
      </c>
      <c r="D37" s="4">
        <v>80</v>
      </c>
      <c r="E37" s="4">
        <v>95</v>
      </c>
      <c r="F37" s="4">
        <v>107</v>
      </c>
      <c r="G37" s="4">
        <v>19</v>
      </c>
      <c r="H37" s="4">
        <v>36</v>
      </c>
    </row>
    <row r="38" spans="1:8" x14ac:dyDescent="0.2">
      <c r="A38" s="53" t="s">
        <v>5</v>
      </c>
      <c r="B38" s="3" t="s">
        <v>18</v>
      </c>
      <c r="C38" s="4">
        <v>48</v>
      </c>
      <c r="D38" s="4">
        <v>25</v>
      </c>
      <c r="E38" s="4">
        <v>24</v>
      </c>
      <c r="F38" s="4">
        <v>23</v>
      </c>
      <c r="G38" s="4">
        <v>4</v>
      </c>
      <c r="H38" s="4">
        <v>3</v>
      </c>
    </row>
    <row r="39" spans="1:8" x14ac:dyDescent="0.2">
      <c r="A39" s="53"/>
      <c r="B39" s="13" t="s">
        <v>14</v>
      </c>
      <c r="C39" s="14">
        <f t="shared" ref="C39:H39" si="3">SUM(C34:C38)</f>
        <v>2362</v>
      </c>
      <c r="D39" s="14">
        <f t="shared" si="3"/>
        <v>2587</v>
      </c>
      <c r="E39" s="14">
        <f t="shared" si="3"/>
        <v>2291</v>
      </c>
      <c r="F39" s="14">
        <f t="shared" si="3"/>
        <v>2611</v>
      </c>
      <c r="G39" s="14">
        <f t="shared" si="3"/>
        <v>603</v>
      </c>
      <c r="H39" s="14">
        <f t="shared" si="3"/>
        <v>666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10</v>
      </c>
      <c r="C41" s="54">
        <f>D39/C39</f>
        <v>1.0952582557154953</v>
      </c>
      <c r="D41" s="55"/>
      <c r="E41" s="54">
        <f>F39/E39</f>
        <v>1.1396769969445657</v>
      </c>
      <c r="F41" s="55"/>
      <c r="G41" s="54">
        <f>H39/G39</f>
        <v>1.1044776119402986</v>
      </c>
      <c r="H41" s="55"/>
    </row>
    <row r="42" spans="1:8" x14ac:dyDescent="0.2">
      <c r="C42" s="2"/>
      <c r="D42" s="2"/>
      <c r="E42" s="2"/>
      <c r="F42" s="2"/>
      <c r="G42" s="51"/>
      <c r="H42" s="51"/>
    </row>
    <row r="43" spans="1:8" ht="15" customHeight="1" x14ac:dyDescent="0.2">
      <c r="A43" s="33" t="s">
        <v>38</v>
      </c>
    </row>
    <row r="44" spans="1:8" x14ac:dyDescent="0.2">
      <c r="A44" s="49" t="s">
        <v>8</v>
      </c>
    </row>
  </sheetData>
  <mergeCells count="16">
    <mergeCell ref="C41:D41"/>
    <mergeCell ref="E41:F41"/>
    <mergeCell ref="G14:H14"/>
    <mergeCell ref="G23:H23"/>
    <mergeCell ref="G32:H32"/>
    <mergeCell ref="G41:H41"/>
    <mergeCell ref="C14:D14"/>
    <mergeCell ref="E14:F14"/>
    <mergeCell ref="C23:D23"/>
    <mergeCell ref="E23:F23"/>
    <mergeCell ref="C32:D32"/>
    <mergeCell ref="A7:A12"/>
    <mergeCell ref="A16:A21"/>
    <mergeCell ref="A25:A30"/>
    <mergeCell ref="A34:A39"/>
    <mergeCell ref="E32:F32"/>
  </mergeCells>
  <conditionalFormatting sqref="C14:D14">
    <cfRule type="cellIs" dxfId="23" priority="59" operator="greaterThan">
      <formula>1</formula>
    </cfRule>
    <cfRule type="cellIs" dxfId="22" priority="60" operator="lessThan">
      <formula>1</formula>
    </cfRule>
  </conditionalFormatting>
  <conditionalFormatting sqref="E14:H14">
    <cfRule type="cellIs" dxfId="21" priority="57" operator="greaterThan">
      <formula>1</formula>
    </cfRule>
    <cfRule type="cellIs" dxfId="20" priority="58" operator="lessThan">
      <formula>1</formula>
    </cfRule>
  </conditionalFormatting>
  <conditionalFormatting sqref="C23:D23">
    <cfRule type="cellIs" dxfId="19" priority="53" operator="greaterThan">
      <formula>1</formula>
    </cfRule>
    <cfRule type="cellIs" dxfId="18" priority="54" operator="lessThan">
      <formula>1</formula>
    </cfRule>
  </conditionalFormatting>
  <conditionalFormatting sqref="E23:H23">
    <cfRule type="cellIs" dxfId="17" priority="51" operator="greaterThan">
      <formula>1</formula>
    </cfRule>
    <cfRule type="cellIs" dxfId="16" priority="52" operator="lessThan">
      <formula>1</formula>
    </cfRule>
  </conditionalFormatting>
  <conditionalFormatting sqref="C32:D32">
    <cfRule type="cellIs" dxfId="15" priority="47" operator="greaterThan">
      <formula>1</formula>
    </cfRule>
    <cfRule type="cellIs" dxfId="14" priority="48" operator="lessThan">
      <formula>1</formula>
    </cfRule>
  </conditionalFormatting>
  <conditionalFormatting sqref="E32:H32">
    <cfRule type="cellIs" dxfId="13" priority="45" operator="greaterThan">
      <formula>1</formula>
    </cfRule>
    <cfRule type="cellIs" dxfId="12" priority="46" operator="lessThan">
      <formula>1</formula>
    </cfRule>
  </conditionalFormatting>
  <conditionalFormatting sqref="C41:D41">
    <cfRule type="cellIs" dxfId="11" priority="41" operator="greaterThan">
      <formula>1</formula>
    </cfRule>
    <cfRule type="cellIs" dxfId="10" priority="42" operator="lessThan">
      <formula>1</formula>
    </cfRule>
  </conditionalFormatting>
  <conditionalFormatting sqref="E41:H41">
    <cfRule type="cellIs" dxfId="9" priority="39" operator="greaterThan">
      <formula>1</formula>
    </cfRule>
    <cfRule type="cellIs" dxfId="8" priority="40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tabSelected="1" zoomScaleNormal="100" workbookViewId="0">
      <selection activeCell="L13" sqref="L13"/>
    </sheetView>
  </sheetViews>
  <sheetFormatPr defaultColWidth="9.140625" defaultRowHeight="12.75" x14ac:dyDescent="0.2"/>
  <cols>
    <col min="1" max="1" width="24.42578125" style="10" customWidth="1"/>
    <col min="2" max="2" width="40.28515625" style="1" customWidth="1"/>
    <col min="3" max="3" width="12.140625" style="1" customWidth="1"/>
    <col min="4" max="4" width="12" style="1" customWidth="1"/>
    <col min="5" max="5" width="3" style="23" customWidth="1"/>
    <col min="6" max="11" width="9.140625" style="1"/>
    <col min="12" max="12" width="44.85546875" style="1" bestFit="1" customWidth="1"/>
    <col min="13" max="13" width="41.85546875" style="1" bestFit="1" customWidth="1"/>
    <col min="14" max="16384" width="9.140625" style="1"/>
  </cols>
  <sheetData>
    <row r="1" spans="1:6" ht="15.75" x14ac:dyDescent="0.25">
      <c r="A1" s="8" t="s">
        <v>20</v>
      </c>
    </row>
    <row r="2" spans="1:6" ht="15" x14ac:dyDescent="0.25">
      <c r="A2" s="9" t="s">
        <v>11</v>
      </c>
    </row>
    <row r="3" spans="1:6" x14ac:dyDescent="0.2">
      <c r="A3" s="29" t="s">
        <v>12</v>
      </c>
      <c r="B3" s="30"/>
      <c r="E3" s="1"/>
    </row>
    <row r="4" spans="1:6" x14ac:dyDescent="0.2">
      <c r="A4" s="50" t="s">
        <v>39</v>
      </c>
      <c r="B4" s="30"/>
      <c r="E4" s="1"/>
    </row>
    <row r="5" spans="1:6" s="30" customFormat="1" x14ac:dyDescent="0.2">
      <c r="A5" s="29"/>
      <c r="E5" s="31"/>
    </row>
    <row r="6" spans="1:6" ht="44.25" customHeight="1" x14ac:dyDescent="0.2">
      <c r="A6" s="6" t="s">
        <v>1</v>
      </c>
      <c r="B6" s="6" t="s">
        <v>2</v>
      </c>
      <c r="C6" s="26" t="s">
        <v>42</v>
      </c>
      <c r="D6" s="26" t="s">
        <v>40</v>
      </c>
      <c r="E6" s="24"/>
      <c r="F6" s="7" t="s">
        <v>25</v>
      </c>
    </row>
    <row r="7" spans="1:6" s="18" customFormat="1" ht="27" customHeight="1" x14ac:dyDescent="0.25">
      <c r="A7" s="27" t="s">
        <v>21</v>
      </c>
      <c r="B7" s="19" t="s">
        <v>14</v>
      </c>
      <c r="C7" s="20">
        <v>10621</v>
      </c>
      <c r="D7" s="20">
        <v>11664</v>
      </c>
      <c r="E7" s="25"/>
      <c r="F7" s="21">
        <f>(D7-C7)/C7</f>
        <v>9.8201675925054133E-2</v>
      </c>
    </row>
    <row r="8" spans="1:6" ht="14.45" customHeight="1" x14ac:dyDescent="0.2">
      <c r="A8" s="28"/>
      <c r="B8" s="11"/>
      <c r="C8" s="16"/>
      <c r="D8" s="16"/>
      <c r="E8" s="16"/>
      <c r="F8" s="17"/>
    </row>
    <row r="9" spans="1:6" ht="27" customHeight="1" x14ac:dyDescent="0.2">
      <c r="A9" s="27" t="s">
        <v>22</v>
      </c>
      <c r="B9" s="19" t="s">
        <v>14</v>
      </c>
      <c r="C9" s="20">
        <v>11851</v>
      </c>
      <c r="D9" s="20">
        <v>11050</v>
      </c>
      <c r="E9" s="25"/>
      <c r="F9" s="21">
        <f>(D9-C9)/C9</f>
        <v>-6.7589232976120156E-2</v>
      </c>
    </row>
    <row r="10" spans="1:6" ht="12.75" customHeight="1" x14ac:dyDescent="0.2">
      <c r="C10" s="2"/>
      <c r="D10" s="2"/>
      <c r="E10" s="12"/>
      <c r="F10" s="2"/>
    </row>
    <row r="11" spans="1:6" s="18" customFormat="1" ht="27" customHeight="1" x14ac:dyDescent="0.25">
      <c r="A11" s="27" t="s">
        <v>23</v>
      </c>
      <c r="B11" s="19" t="s">
        <v>14</v>
      </c>
      <c r="C11" s="20">
        <v>3457</v>
      </c>
      <c r="D11" s="20">
        <v>3279</v>
      </c>
      <c r="E11" s="25"/>
      <c r="F11" s="21">
        <f>(D11-C11)/C11</f>
        <v>-5.1489730980619035E-2</v>
      </c>
    </row>
    <row r="12" spans="1:6" x14ac:dyDescent="0.2">
      <c r="C12" s="2"/>
      <c r="D12" s="2"/>
      <c r="E12" s="12"/>
    </row>
    <row r="13" spans="1:6" s="18" customFormat="1" ht="27" customHeight="1" x14ac:dyDescent="0.25">
      <c r="A13" s="27" t="s">
        <v>24</v>
      </c>
      <c r="B13" s="19" t="s">
        <v>14</v>
      </c>
      <c r="C13" s="20">
        <v>3297</v>
      </c>
      <c r="D13" s="20">
        <v>3007</v>
      </c>
      <c r="E13" s="25"/>
      <c r="F13" s="21">
        <f>(D13-C13)/C13</f>
        <v>-8.7958750379132547E-2</v>
      </c>
    </row>
    <row r="14" spans="1:6" x14ac:dyDescent="0.2">
      <c r="C14" s="2"/>
      <c r="D14" s="2"/>
      <c r="E14" s="12"/>
    </row>
    <row r="16" spans="1:6" x14ac:dyDescent="0.2">
      <c r="A16" s="33" t="s">
        <v>38</v>
      </c>
    </row>
    <row r="17" spans="1:1" x14ac:dyDescent="0.2">
      <c r="A17" s="49" t="s">
        <v>8</v>
      </c>
    </row>
  </sheetData>
  <conditionalFormatting sqref="F7">
    <cfRule type="cellIs" dxfId="7" priority="13" operator="lessThan">
      <formula>0</formula>
    </cfRule>
    <cfRule type="cellIs" dxfId="6" priority="14" operator="greaterThan">
      <formula>0</formula>
    </cfRule>
  </conditionalFormatting>
  <conditionalFormatting sqref="F9"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F11">
    <cfRule type="cellIs" dxfId="3" priority="9" operator="lessThan">
      <formula>0</formula>
    </cfRule>
    <cfRule type="cellIs" dxfId="2" priority="10" operator="greaterThan">
      <formula>0</formula>
    </cfRule>
  </conditionalFormatting>
  <conditionalFormatting sqref="F13">
    <cfRule type="cellIs" dxfId="1" priority="7" operator="lessThan">
      <formula>0</formula>
    </cfRule>
    <cfRule type="cellIs" dxfId="0" priority="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workbookViewId="0">
      <selection activeCell="A7" sqref="A7:A13"/>
    </sheetView>
  </sheetViews>
  <sheetFormatPr defaultColWidth="9.140625" defaultRowHeight="12.75" x14ac:dyDescent="0.2"/>
  <cols>
    <col min="1" max="1" width="15.28515625" style="46" customWidth="1"/>
    <col min="2" max="2" width="40.140625" style="33" customWidth="1"/>
    <col min="3" max="3" width="11" style="33" customWidth="1"/>
    <col min="4" max="5" width="9.140625" style="33"/>
    <col min="6" max="6" width="10.5703125" style="33" customWidth="1"/>
    <col min="7" max="12" width="9.140625" style="33"/>
    <col min="13" max="13" width="11.5703125" style="33" customWidth="1"/>
    <col min="14" max="14" width="10.7109375" style="33" bestFit="1" customWidth="1"/>
    <col min="15" max="16384" width="9.140625" style="33"/>
  </cols>
  <sheetData>
    <row r="1" spans="1:15" ht="15.75" x14ac:dyDescent="0.25">
      <c r="A1" s="32" t="s">
        <v>20</v>
      </c>
    </row>
    <row r="2" spans="1:15" ht="15" x14ac:dyDescent="0.25">
      <c r="A2" s="34" t="s">
        <v>19</v>
      </c>
    </row>
    <row r="3" spans="1:15" x14ac:dyDescent="0.2">
      <c r="A3" s="35" t="s">
        <v>12</v>
      </c>
      <c r="B3" s="36"/>
    </row>
    <row r="4" spans="1:15" x14ac:dyDescent="0.2">
      <c r="A4" s="35" t="s">
        <v>39</v>
      </c>
      <c r="B4" s="36"/>
    </row>
    <row r="6" spans="1:15" x14ac:dyDescent="0.2">
      <c r="A6" s="37" t="s">
        <v>1</v>
      </c>
      <c r="B6" s="37" t="s">
        <v>2</v>
      </c>
      <c r="C6" s="38" t="s">
        <v>26</v>
      </c>
      <c r="D6" s="38">
        <v>2007</v>
      </c>
      <c r="E6" s="38">
        <v>2008</v>
      </c>
      <c r="F6" s="38">
        <v>2009</v>
      </c>
      <c r="G6" s="38">
        <v>2010</v>
      </c>
      <c r="H6" s="38">
        <v>2011</v>
      </c>
      <c r="I6" s="38">
        <v>2012</v>
      </c>
      <c r="J6" s="38">
        <v>2013</v>
      </c>
      <c r="K6" s="38">
        <v>2014</v>
      </c>
      <c r="L6" s="38">
        <v>2015</v>
      </c>
      <c r="M6" s="38">
        <v>2016</v>
      </c>
      <c r="N6" s="52">
        <v>42825</v>
      </c>
      <c r="O6" s="38" t="s">
        <v>0</v>
      </c>
    </row>
    <row r="7" spans="1:15" ht="12.75" customHeight="1" x14ac:dyDescent="0.2">
      <c r="A7" s="56" t="s">
        <v>27</v>
      </c>
      <c r="B7" s="39" t="s">
        <v>13</v>
      </c>
      <c r="C7" s="40"/>
      <c r="D7" s="40"/>
      <c r="E7" s="40">
        <v>1</v>
      </c>
      <c r="F7" s="40"/>
      <c r="G7" s="40">
        <v>73</v>
      </c>
      <c r="H7" s="40">
        <v>42</v>
      </c>
      <c r="I7" s="40">
        <v>89</v>
      </c>
      <c r="J7" s="40">
        <v>214</v>
      </c>
      <c r="K7" s="40">
        <v>263</v>
      </c>
      <c r="L7" s="40">
        <v>471</v>
      </c>
      <c r="M7" s="40">
        <v>1232</v>
      </c>
      <c r="N7" s="40">
        <v>798</v>
      </c>
      <c r="O7" s="40">
        <v>3183</v>
      </c>
    </row>
    <row r="8" spans="1:15" x14ac:dyDescent="0.2">
      <c r="A8" s="57"/>
      <c r="B8" s="39" t="s">
        <v>15</v>
      </c>
      <c r="C8" s="40">
        <v>49</v>
      </c>
      <c r="D8" s="40">
        <v>55</v>
      </c>
      <c r="E8" s="40">
        <v>93</v>
      </c>
      <c r="F8" s="40">
        <v>261</v>
      </c>
      <c r="G8" s="40">
        <v>540</v>
      </c>
      <c r="H8" s="40">
        <v>956</v>
      </c>
      <c r="I8" s="40">
        <v>892</v>
      </c>
      <c r="J8" s="40">
        <v>916</v>
      </c>
      <c r="K8" s="40">
        <v>808</v>
      </c>
      <c r="L8" s="40">
        <v>795</v>
      </c>
      <c r="M8" s="40">
        <v>1076</v>
      </c>
      <c r="N8" s="40">
        <v>276</v>
      </c>
      <c r="O8" s="40">
        <v>6717</v>
      </c>
    </row>
    <row r="9" spans="1:15" x14ac:dyDescent="0.2">
      <c r="A9" s="57"/>
      <c r="B9" s="39" t="s">
        <v>16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>
        <v>22</v>
      </c>
      <c r="N9" s="40">
        <v>103</v>
      </c>
      <c r="O9" s="40">
        <v>125</v>
      </c>
    </row>
    <row r="10" spans="1:15" x14ac:dyDescent="0.2">
      <c r="A10" s="57"/>
      <c r="B10" s="39" t="s">
        <v>28</v>
      </c>
      <c r="C10" s="40">
        <v>129</v>
      </c>
      <c r="D10" s="40">
        <v>9</v>
      </c>
      <c r="E10" s="40">
        <v>31</v>
      </c>
      <c r="F10" s="40">
        <v>67</v>
      </c>
      <c r="G10" s="40">
        <v>102</v>
      </c>
      <c r="H10" s="40">
        <v>97</v>
      </c>
      <c r="I10" s="40">
        <v>136</v>
      </c>
      <c r="J10" s="40">
        <v>195</v>
      </c>
      <c r="K10" s="40">
        <v>255</v>
      </c>
      <c r="L10" s="40">
        <v>267</v>
      </c>
      <c r="M10" s="40">
        <v>239</v>
      </c>
      <c r="N10" s="40">
        <v>65</v>
      </c>
      <c r="O10" s="40">
        <v>1592</v>
      </c>
    </row>
    <row r="11" spans="1:15" x14ac:dyDescent="0.2">
      <c r="A11" s="57"/>
      <c r="B11" s="39" t="s">
        <v>18</v>
      </c>
      <c r="C11" s="40"/>
      <c r="D11" s="41"/>
      <c r="E11" s="41">
        <v>2</v>
      </c>
      <c r="F11" s="40"/>
      <c r="G11" s="40">
        <v>1</v>
      </c>
      <c r="H11" s="40"/>
      <c r="I11" s="40">
        <v>1</v>
      </c>
      <c r="J11" s="40"/>
      <c r="K11" s="40">
        <v>2</v>
      </c>
      <c r="L11" s="40">
        <v>3</v>
      </c>
      <c r="M11" s="40">
        <v>14</v>
      </c>
      <c r="N11" s="40">
        <v>24</v>
      </c>
      <c r="O11" s="40">
        <v>47</v>
      </c>
    </row>
    <row r="12" spans="1:15" x14ac:dyDescent="0.2">
      <c r="A12" s="57"/>
      <c r="B12" s="42" t="s">
        <v>29</v>
      </c>
      <c r="C12" s="43">
        <v>178</v>
      </c>
      <c r="D12" s="43">
        <v>64</v>
      </c>
      <c r="E12" s="43">
        <v>127</v>
      </c>
      <c r="F12" s="43">
        <v>328</v>
      </c>
      <c r="G12" s="43">
        <v>716</v>
      </c>
      <c r="H12" s="43">
        <v>1095</v>
      </c>
      <c r="I12" s="43">
        <v>1118</v>
      </c>
      <c r="J12" s="43">
        <v>1325</v>
      </c>
      <c r="K12" s="43">
        <v>1328</v>
      </c>
      <c r="L12" s="43">
        <v>1536</v>
      </c>
      <c r="M12" s="43">
        <v>2583</v>
      </c>
      <c r="N12" s="48">
        <v>1266</v>
      </c>
      <c r="O12" s="48">
        <v>11664</v>
      </c>
    </row>
    <row r="13" spans="1:15" x14ac:dyDescent="0.2">
      <c r="A13" s="58"/>
      <c r="B13" s="44" t="s">
        <v>30</v>
      </c>
      <c r="C13" s="45">
        <v>1.52606310013717E-2</v>
      </c>
      <c r="D13" s="45">
        <v>5.4869684499314099E-3</v>
      </c>
      <c r="E13" s="45">
        <v>1.0888203017832601E-2</v>
      </c>
      <c r="F13" s="45">
        <v>2.81207133058985E-2</v>
      </c>
      <c r="G13" s="45">
        <v>6.1385459533607703E-2</v>
      </c>
      <c r="H13" s="45">
        <v>9.3878600823045305E-2</v>
      </c>
      <c r="I13" s="45">
        <v>9.58504801097394E-2</v>
      </c>
      <c r="J13" s="45">
        <v>0.113597393689986</v>
      </c>
      <c r="K13" s="45">
        <v>0.113854595336077</v>
      </c>
      <c r="L13" s="45">
        <v>0.131687242798354</v>
      </c>
      <c r="M13" s="45">
        <v>0.22145061728395099</v>
      </c>
      <c r="N13" s="45">
        <v>0.108539094650206</v>
      </c>
      <c r="O13" s="45">
        <v>1</v>
      </c>
    </row>
    <row r="14" spans="1:15" x14ac:dyDescent="0.2">
      <c r="C14" s="47"/>
      <c r="D14" s="47"/>
      <c r="E14" s="47"/>
      <c r="F14" s="47"/>
      <c r="G14" s="47"/>
    </row>
    <row r="15" spans="1:15" ht="12.75" customHeight="1" x14ac:dyDescent="0.2">
      <c r="A15" s="56" t="s">
        <v>31</v>
      </c>
      <c r="B15" s="39" t="s">
        <v>13</v>
      </c>
      <c r="C15" s="40">
        <v>38</v>
      </c>
      <c r="D15" s="40">
        <v>47</v>
      </c>
      <c r="E15" s="40">
        <v>16</v>
      </c>
      <c r="F15" s="40">
        <v>26</v>
      </c>
      <c r="G15" s="40">
        <v>28</v>
      </c>
      <c r="H15" s="40">
        <v>10</v>
      </c>
      <c r="I15" s="40">
        <v>31</v>
      </c>
      <c r="J15" s="40">
        <v>49</v>
      </c>
      <c r="K15" s="40">
        <v>67</v>
      </c>
      <c r="L15" s="40">
        <v>117</v>
      </c>
      <c r="M15" s="40">
        <v>696</v>
      </c>
      <c r="N15" s="40">
        <v>919</v>
      </c>
      <c r="O15" s="40">
        <v>2044</v>
      </c>
    </row>
    <row r="16" spans="1:15" x14ac:dyDescent="0.2">
      <c r="A16" s="57"/>
      <c r="B16" s="39" t="s">
        <v>15</v>
      </c>
      <c r="C16" s="40">
        <v>203</v>
      </c>
      <c r="D16" s="40">
        <v>61</v>
      </c>
      <c r="E16" s="40">
        <v>99</v>
      </c>
      <c r="F16" s="40">
        <v>171</v>
      </c>
      <c r="G16" s="40">
        <v>338</v>
      </c>
      <c r="H16" s="40">
        <v>565</v>
      </c>
      <c r="I16" s="40">
        <v>722</v>
      </c>
      <c r="J16" s="40">
        <v>816</v>
      </c>
      <c r="K16" s="40">
        <v>861</v>
      </c>
      <c r="L16" s="40">
        <v>902</v>
      </c>
      <c r="M16" s="40">
        <v>989</v>
      </c>
      <c r="N16" s="40">
        <v>339</v>
      </c>
      <c r="O16" s="40">
        <v>6066</v>
      </c>
    </row>
    <row r="17" spans="1:15" x14ac:dyDescent="0.2">
      <c r="A17" s="57"/>
      <c r="B17" s="39" t="s">
        <v>16</v>
      </c>
      <c r="C17" s="40">
        <v>28</v>
      </c>
      <c r="D17" s="40">
        <v>13</v>
      </c>
      <c r="E17" s="40">
        <v>10</v>
      </c>
      <c r="F17" s="40">
        <v>1</v>
      </c>
      <c r="G17" s="40"/>
      <c r="H17" s="40"/>
      <c r="I17" s="40">
        <v>6</v>
      </c>
      <c r="J17" s="40">
        <v>30</v>
      </c>
      <c r="K17" s="40">
        <v>7</v>
      </c>
      <c r="L17" s="40">
        <v>12</v>
      </c>
      <c r="M17" s="40">
        <v>112</v>
      </c>
      <c r="N17" s="40">
        <v>198</v>
      </c>
      <c r="O17" s="40">
        <v>417</v>
      </c>
    </row>
    <row r="18" spans="1:15" x14ac:dyDescent="0.2">
      <c r="A18" s="57"/>
      <c r="B18" s="39" t="s">
        <v>28</v>
      </c>
      <c r="C18" s="40">
        <v>516</v>
      </c>
      <c r="D18" s="40">
        <v>21</v>
      </c>
      <c r="E18" s="40">
        <v>75</v>
      </c>
      <c r="F18" s="40">
        <v>89</v>
      </c>
      <c r="G18" s="40">
        <v>102</v>
      </c>
      <c r="H18" s="40">
        <v>113</v>
      </c>
      <c r="I18" s="40">
        <v>170</v>
      </c>
      <c r="J18" s="40">
        <v>250</v>
      </c>
      <c r="K18" s="40">
        <v>283</v>
      </c>
      <c r="L18" s="40">
        <v>281</v>
      </c>
      <c r="M18" s="40">
        <v>293</v>
      </c>
      <c r="N18" s="40">
        <v>73</v>
      </c>
      <c r="O18" s="40">
        <v>2266</v>
      </c>
    </row>
    <row r="19" spans="1:15" x14ac:dyDescent="0.2">
      <c r="A19" s="57"/>
      <c r="B19" s="39" t="s">
        <v>18</v>
      </c>
      <c r="C19" s="40">
        <v>1</v>
      </c>
      <c r="D19" s="41"/>
      <c r="E19" s="41">
        <v>1</v>
      </c>
      <c r="F19" s="40">
        <v>18</v>
      </c>
      <c r="G19" s="40">
        <v>17</v>
      </c>
      <c r="H19" s="40">
        <v>5</v>
      </c>
      <c r="I19" s="40">
        <v>1</v>
      </c>
      <c r="J19" s="40">
        <v>1</v>
      </c>
      <c r="K19" s="40">
        <v>1</v>
      </c>
      <c r="L19" s="40">
        <v>57</v>
      </c>
      <c r="M19" s="40">
        <v>111</v>
      </c>
      <c r="N19" s="40">
        <v>44</v>
      </c>
      <c r="O19" s="40">
        <v>257</v>
      </c>
    </row>
    <row r="20" spans="1:15" x14ac:dyDescent="0.2">
      <c r="A20" s="57"/>
      <c r="B20" s="42" t="s">
        <v>29</v>
      </c>
      <c r="C20" s="43">
        <v>786</v>
      </c>
      <c r="D20" s="43">
        <v>142</v>
      </c>
      <c r="E20" s="43">
        <v>201</v>
      </c>
      <c r="F20" s="43">
        <v>305</v>
      </c>
      <c r="G20" s="43">
        <v>485</v>
      </c>
      <c r="H20" s="43">
        <v>693</v>
      </c>
      <c r="I20" s="43">
        <v>930</v>
      </c>
      <c r="J20" s="43">
        <v>1146</v>
      </c>
      <c r="K20" s="43">
        <v>1219</v>
      </c>
      <c r="L20" s="43">
        <v>1369</v>
      </c>
      <c r="M20" s="43">
        <v>2201</v>
      </c>
      <c r="N20" s="48">
        <v>1573</v>
      </c>
      <c r="O20" s="48">
        <v>11050</v>
      </c>
    </row>
    <row r="21" spans="1:15" x14ac:dyDescent="0.2">
      <c r="A21" s="58"/>
      <c r="B21" s="44" t="s">
        <v>30</v>
      </c>
      <c r="C21" s="45">
        <v>7.1131221719457002E-2</v>
      </c>
      <c r="D21" s="45">
        <v>1.28506787330317E-2</v>
      </c>
      <c r="E21" s="45">
        <v>1.8190045248868799E-2</v>
      </c>
      <c r="F21" s="45">
        <v>2.7601809954751099E-2</v>
      </c>
      <c r="G21" s="45">
        <v>4.3891402714932103E-2</v>
      </c>
      <c r="H21" s="45">
        <v>6.2714932126696807E-2</v>
      </c>
      <c r="I21" s="45">
        <v>8.4162895927601802E-2</v>
      </c>
      <c r="J21" s="45">
        <v>0.103710407239819</v>
      </c>
      <c r="K21" s="45">
        <v>0.110316742081448</v>
      </c>
      <c r="L21" s="45">
        <v>0.123891402714932</v>
      </c>
      <c r="M21" s="45">
        <v>0.199185520361991</v>
      </c>
      <c r="N21" s="45">
        <v>0.14235294117647099</v>
      </c>
      <c r="O21" s="45">
        <v>1</v>
      </c>
    </row>
    <row r="22" spans="1:15" x14ac:dyDescent="0.2">
      <c r="C22" s="47"/>
      <c r="D22" s="47"/>
      <c r="E22" s="47"/>
      <c r="F22" s="47"/>
      <c r="G22" s="47"/>
    </row>
    <row r="23" spans="1:15" ht="12.75" customHeight="1" x14ac:dyDescent="0.2">
      <c r="A23" s="56" t="s">
        <v>32</v>
      </c>
      <c r="B23" s="39" t="s">
        <v>13</v>
      </c>
      <c r="C23" s="40"/>
      <c r="D23" s="40"/>
      <c r="E23" s="40"/>
      <c r="F23" s="40"/>
      <c r="G23" s="40">
        <v>2</v>
      </c>
      <c r="H23" s="40"/>
      <c r="I23" s="40"/>
      <c r="J23" s="40">
        <v>6</v>
      </c>
      <c r="K23" s="40">
        <v>15</v>
      </c>
      <c r="L23" s="40">
        <v>51</v>
      </c>
      <c r="M23" s="40">
        <v>178</v>
      </c>
      <c r="N23" s="40">
        <v>226</v>
      </c>
      <c r="O23" s="40">
        <v>478</v>
      </c>
    </row>
    <row r="24" spans="1:15" x14ac:dyDescent="0.2">
      <c r="A24" s="57"/>
      <c r="B24" s="39" t="s">
        <v>15</v>
      </c>
      <c r="C24" s="40">
        <v>151</v>
      </c>
      <c r="D24" s="40">
        <v>34</v>
      </c>
      <c r="E24" s="40">
        <v>58</v>
      </c>
      <c r="F24" s="40">
        <v>105</v>
      </c>
      <c r="G24" s="40">
        <v>126</v>
      </c>
      <c r="H24" s="40">
        <v>237</v>
      </c>
      <c r="I24" s="40">
        <v>277</v>
      </c>
      <c r="J24" s="40">
        <v>237</v>
      </c>
      <c r="K24" s="40">
        <v>289</v>
      </c>
      <c r="L24" s="40">
        <v>275</v>
      </c>
      <c r="M24" s="40">
        <v>396</v>
      </c>
      <c r="N24" s="40">
        <v>100</v>
      </c>
      <c r="O24" s="40">
        <v>2285</v>
      </c>
    </row>
    <row r="25" spans="1:15" x14ac:dyDescent="0.2">
      <c r="A25" s="57"/>
      <c r="B25" s="39" t="s">
        <v>16</v>
      </c>
      <c r="C25" s="40"/>
      <c r="D25" s="40"/>
      <c r="E25" s="40"/>
      <c r="F25" s="40"/>
      <c r="G25" s="40"/>
      <c r="H25" s="40"/>
      <c r="I25" s="40"/>
      <c r="J25" s="40"/>
      <c r="K25" s="40"/>
      <c r="L25" s="40">
        <v>1</v>
      </c>
      <c r="M25" s="40">
        <v>21</v>
      </c>
      <c r="N25" s="40">
        <v>35</v>
      </c>
      <c r="O25" s="40">
        <v>57</v>
      </c>
    </row>
    <row r="26" spans="1:15" x14ac:dyDescent="0.2">
      <c r="A26" s="57"/>
      <c r="B26" s="39" t="s">
        <v>28</v>
      </c>
      <c r="C26" s="40">
        <v>46</v>
      </c>
      <c r="D26" s="40">
        <v>9</v>
      </c>
      <c r="E26" s="40">
        <v>13</v>
      </c>
      <c r="F26" s="40">
        <v>18</v>
      </c>
      <c r="G26" s="40">
        <v>23</v>
      </c>
      <c r="H26" s="40">
        <v>24</v>
      </c>
      <c r="I26" s="40">
        <v>38</v>
      </c>
      <c r="J26" s="40">
        <v>54</v>
      </c>
      <c r="K26" s="40">
        <v>59</v>
      </c>
      <c r="L26" s="40">
        <v>63</v>
      </c>
      <c r="M26" s="40">
        <v>76</v>
      </c>
      <c r="N26" s="40">
        <v>9</v>
      </c>
      <c r="O26" s="40">
        <v>432</v>
      </c>
    </row>
    <row r="27" spans="1:15" x14ac:dyDescent="0.2">
      <c r="A27" s="57"/>
      <c r="B27" s="39" t="s">
        <v>18</v>
      </c>
      <c r="C27" s="40"/>
      <c r="D27" s="41"/>
      <c r="E27" s="41"/>
      <c r="F27" s="40"/>
      <c r="G27" s="40"/>
      <c r="H27" s="40">
        <v>2</v>
      </c>
      <c r="I27" s="40"/>
      <c r="J27" s="40">
        <v>4</v>
      </c>
      <c r="K27" s="40">
        <v>4</v>
      </c>
      <c r="L27" s="40">
        <v>6</v>
      </c>
      <c r="M27" s="40">
        <v>7</v>
      </c>
      <c r="N27" s="40">
        <v>4</v>
      </c>
      <c r="O27" s="40">
        <v>27</v>
      </c>
    </row>
    <row r="28" spans="1:15" x14ac:dyDescent="0.2">
      <c r="A28" s="57"/>
      <c r="B28" s="42" t="s">
        <v>29</v>
      </c>
      <c r="C28" s="43">
        <v>197</v>
      </c>
      <c r="D28" s="43">
        <v>43</v>
      </c>
      <c r="E28" s="43">
        <v>71</v>
      </c>
      <c r="F28" s="43">
        <v>123</v>
      </c>
      <c r="G28" s="43">
        <v>151</v>
      </c>
      <c r="H28" s="43">
        <v>263</v>
      </c>
      <c r="I28" s="43">
        <v>315</v>
      </c>
      <c r="J28" s="43">
        <v>301</v>
      </c>
      <c r="K28" s="43">
        <v>367</v>
      </c>
      <c r="L28" s="43">
        <v>396</v>
      </c>
      <c r="M28" s="43">
        <v>678</v>
      </c>
      <c r="N28" s="48">
        <v>374</v>
      </c>
      <c r="O28" s="48">
        <v>3279</v>
      </c>
    </row>
    <row r="29" spans="1:15" x14ac:dyDescent="0.2">
      <c r="A29" s="58"/>
      <c r="B29" s="44" t="s">
        <v>30</v>
      </c>
      <c r="C29" s="45">
        <v>6.0079292467215599E-2</v>
      </c>
      <c r="D29" s="45">
        <v>1.31137541933516E-2</v>
      </c>
      <c r="E29" s="45">
        <v>2.16529429704178E-2</v>
      </c>
      <c r="F29" s="45">
        <v>3.7511436413540697E-2</v>
      </c>
      <c r="G29" s="45">
        <v>4.6050625190606903E-2</v>
      </c>
      <c r="H29" s="45">
        <v>8.0207380298871603E-2</v>
      </c>
      <c r="I29" s="45">
        <v>9.6065873741994504E-2</v>
      </c>
      <c r="J29" s="45">
        <v>9.1796279353461394E-2</v>
      </c>
      <c r="K29" s="45">
        <v>0.111924367185117</v>
      </c>
      <c r="L29" s="45">
        <v>0.120768526989936</v>
      </c>
      <c r="M29" s="45">
        <v>0.20677035681610201</v>
      </c>
      <c r="N29" s="45">
        <v>0.114059164379384</v>
      </c>
      <c r="O29" s="45">
        <v>1</v>
      </c>
    </row>
    <row r="30" spans="1:15" x14ac:dyDescent="0.2">
      <c r="C30" s="47"/>
      <c r="D30" s="47"/>
      <c r="E30" s="47"/>
      <c r="F30" s="47"/>
      <c r="G30" s="47"/>
    </row>
    <row r="31" spans="1:15" ht="12.75" customHeight="1" x14ac:dyDescent="0.2">
      <c r="A31" s="56" t="s">
        <v>33</v>
      </c>
      <c r="B31" s="39" t="s">
        <v>13</v>
      </c>
      <c r="C31" s="40">
        <v>1</v>
      </c>
      <c r="D31" s="40">
        <v>1</v>
      </c>
      <c r="E31" s="40">
        <v>1</v>
      </c>
      <c r="F31" s="40">
        <v>3</v>
      </c>
      <c r="G31" s="40">
        <v>1</v>
      </c>
      <c r="H31" s="40">
        <v>2</v>
      </c>
      <c r="I31" s="40">
        <v>16</v>
      </c>
      <c r="J31" s="40">
        <v>3</v>
      </c>
      <c r="K31" s="40">
        <v>7</v>
      </c>
      <c r="L31" s="40">
        <v>17</v>
      </c>
      <c r="M31" s="40">
        <v>146</v>
      </c>
      <c r="N31" s="40">
        <v>174</v>
      </c>
      <c r="O31" s="40">
        <v>372</v>
      </c>
    </row>
    <row r="32" spans="1:15" x14ac:dyDescent="0.2">
      <c r="A32" s="57"/>
      <c r="B32" s="39" t="s">
        <v>15</v>
      </c>
      <c r="C32" s="40">
        <v>2</v>
      </c>
      <c r="D32" s="40">
        <v>3</v>
      </c>
      <c r="E32" s="40">
        <v>4</v>
      </c>
      <c r="F32" s="40">
        <v>17</v>
      </c>
      <c r="G32" s="40">
        <v>95</v>
      </c>
      <c r="H32" s="40">
        <v>170</v>
      </c>
      <c r="I32" s="40">
        <v>262</v>
      </c>
      <c r="J32" s="40">
        <v>302</v>
      </c>
      <c r="K32" s="40">
        <v>366</v>
      </c>
      <c r="L32" s="40">
        <v>326</v>
      </c>
      <c r="M32" s="40">
        <v>366</v>
      </c>
      <c r="N32" s="40">
        <v>100</v>
      </c>
      <c r="O32" s="40">
        <v>2013</v>
      </c>
    </row>
    <row r="33" spans="1:15" x14ac:dyDescent="0.2">
      <c r="A33" s="57"/>
      <c r="B33" s="39" t="s">
        <v>16</v>
      </c>
      <c r="C33" s="40"/>
      <c r="D33" s="40"/>
      <c r="E33" s="40"/>
      <c r="F33" s="40"/>
      <c r="G33" s="40"/>
      <c r="H33" s="40">
        <v>1</v>
      </c>
      <c r="I33" s="40"/>
      <c r="J33" s="40"/>
      <c r="K33" s="40"/>
      <c r="L33" s="40">
        <v>1</v>
      </c>
      <c r="M33" s="40">
        <v>7</v>
      </c>
      <c r="N33" s="40">
        <v>26</v>
      </c>
      <c r="O33" s="40">
        <v>35</v>
      </c>
    </row>
    <row r="34" spans="1:15" x14ac:dyDescent="0.2">
      <c r="A34" s="57"/>
      <c r="B34" s="39" t="s">
        <v>28</v>
      </c>
      <c r="C34" s="40">
        <v>18</v>
      </c>
      <c r="D34" s="40">
        <v>4</v>
      </c>
      <c r="E34" s="40">
        <v>5</v>
      </c>
      <c r="F34" s="40">
        <v>16</v>
      </c>
      <c r="G34" s="40">
        <v>30</v>
      </c>
      <c r="H34" s="40">
        <v>60</v>
      </c>
      <c r="I34" s="40">
        <v>65</v>
      </c>
      <c r="J34" s="40">
        <v>61</v>
      </c>
      <c r="K34" s="40">
        <v>85</v>
      </c>
      <c r="L34" s="40">
        <v>108</v>
      </c>
      <c r="M34" s="40">
        <v>91</v>
      </c>
      <c r="N34" s="40">
        <v>19</v>
      </c>
      <c r="O34" s="40">
        <v>562</v>
      </c>
    </row>
    <row r="35" spans="1:15" x14ac:dyDescent="0.2">
      <c r="A35" s="57"/>
      <c r="B35" s="39" t="s">
        <v>18</v>
      </c>
      <c r="C35" s="40"/>
      <c r="D35" s="41"/>
      <c r="E35" s="41"/>
      <c r="F35" s="40"/>
      <c r="G35" s="40">
        <v>1</v>
      </c>
      <c r="H35" s="40">
        <v>2</v>
      </c>
      <c r="I35" s="40">
        <v>1</v>
      </c>
      <c r="J35" s="40"/>
      <c r="K35" s="40">
        <v>2</v>
      </c>
      <c r="L35" s="40">
        <v>1</v>
      </c>
      <c r="M35" s="40">
        <v>14</v>
      </c>
      <c r="N35" s="40">
        <v>4</v>
      </c>
      <c r="O35" s="40">
        <v>25</v>
      </c>
    </row>
    <row r="36" spans="1:15" x14ac:dyDescent="0.2">
      <c r="A36" s="57"/>
      <c r="B36" s="42" t="s">
        <v>29</v>
      </c>
      <c r="C36" s="43">
        <v>21</v>
      </c>
      <c r="D36" s="43">
        <v>8</v>
      </c>
      <c r="E36" s="43">
        <v>10</v>
      </c>
      <c r="F36" s="43">
        <v>36</v>
      </c>
      <c r="G36" s="43">
        <v>127</v>
      </c>
      <c r="H36" s="43">
        <v>235</v>
      </c>
      <c r="I36" s="43">
        <v>344</v>
      </c>
      <c r="J36" s="43">
        <v>366</v>
      </c>
      <c r="K36" s="43">
        <v>460</v>
      </c>
      <c r="L36" s="43">
        <v>453</v>
      </c>
      <c r="M36" s="43">
        <v>624</v>
      </c>
      <c r="N36" s="48">
        <v>323</v>
      </c>
      <c r="O36" s="48">
        <v>3007</v>
      </c>
    </row>
    <row r="37" spans="1:15" x14ac:dyDescent="0.2">
      <c r="A37" s="58"/>
      <c r="B37" s="44" t="s">
        <v>30</v>
      </c>
      <c r="C37" s="45">
        <v>6.9837046890588598E-3</v>
      </c>
      <c r="D37" s="45">
        <v>2.66045892916528E-3</v>
      </c>
      <c r="E37" s="45">
        <v>3.3255736614566001E-3</v>
      </c>
      <c r="F37" s="45">
        <v>1.19720651812438E-2</v>
      </c>
      <c r="G37" s="45">
        <v>4.2234785500498799E-2</v>
      </c>
      <c r="H37" s="45">
        <v>7.81509810442301E-2</v>
      </c>
      <c r="I37" s="45">
        <v>0.11439973395410701</v>
      </c>
      <c r="J37" s="45">
        <v>0.121715996009312</v>
      </c>
      <c r="K37" s="45">
        <v>0.15297638842700401</v>
      </c>
      <c r="L37" s="45">
        <v>0.15064848686398399</v>
      </c>
      <c r="M37" s="45">
        <v>0.20751579647489199</v>
      </c>
      <c r="N37" s="45">
        <v>0.10741602926504799</v>
      </c>
      <c r="O37" s="45">
        <v>1</v>
      </c>
    </row>
    <row r="39" spans="1:15" x14ac:dyDescent="0.2">
      <c r="A39" s="33" t="s">
        <v>38</v>
      </c>
    </row>
    <row r="40" spans="1:15" x14ac:dyDescent="0.2">
      <c r="A40" s="49" t="s">
        <v>8</v>
      </c>
    </row>
  </sheetData>
  <mergeCells count="4">
    <mergeCell ref="A7:A13"/>
    <mergeCell ref="A15:A21"/>
    <mergeCell ref="A23:A29"/>
    <mergeCell ref="A31:A3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E066AD-2D0A-4225-95D6-0817E0136143}"/>
</file>

<file path=customXml/itemProps2.xml><?xml version="1.0" encoding="utf-8"?>
<ds:datastoreItem xmlns:ds="http://schemas.openxmlformats.org/officeDocument/2006/customXml" ds:itemID="{AB6D040F-8234-4656-A91B-B0DC8AD7A763}"/>
</file>

<file path=customXml/itemProps3.xml><?xml version="1.0" encoding="utf-8"?>
<ds:datastoreItem xmlns:ds="http://schemas.openxmlformats.org/officeDocument/2006/customXml" ds:itemID="{681BB4B7-CEDE-495C-BB52-C188E9478D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2017-05-16T12:50:08Z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