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1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G39" i="6" l="1"/>
  <c r="H39" i="6"/>
  <c r="G41" i="6" s="1"/>
  <c r="G30" i="6"/>
  <c r="H30" i="6"/>
  <c r="G32" i="6" s="1"/>
  <c r="G21" i="6"/>
  <c r="H21" i="6"/>
  <c r="G12" i="6"/>
  <c r="H12" i="6"/>
  <c r="G23" i="6" l="1"/>
  <c r="G14" i="6"/>
  <c r="C39" i="6"/>
  <c r="D39" i="6"/>
  <c r="D12" i="6" l="1"/>
  <c r="C12" i="6"/>
  <c r="C30" i="6" l="1"/>
  <c r="D30" i="6"/>
  <c r="E30" i="6"/>
  <c r="F30" i="6"/>
  <c r="C21" i="6"/>
  <c r="D21" i="6"/>
  <c r="E21" i="6"/>
  <c r="F21" i="6"/>
  <c r="E12" i="6"/>
  <c r="F12" i="6"/>
  <c r="F13" i="7" l="1"/>
  <c r="F11" i="7"/>
  <c r="E23" i="6" l="1"/>
  <c r="C23" i="6"/>
  <c r="E14" i="6"/>
  <c r="C14" i="6"/>
  <c r="F9" i="7" l="1"/>
  <c r="F7" i="7"/>
  <c r="F39" i="6" l="1"/>
  <c r="E39" i="6"/>
  <c r="C32" i="6" l="1"/>
  <c r="E41" i="6"/>
  <c r="E32" i="6"/>
  <c r="C41" i="6"/>
</calcChain>
</file>

<file path=xl/sharedStrings.xml><?xml version="1.0" encoding="utf-8"?>
<sst xmlns="http://schemas.openxmlformats.org/spreadsheetml/2006/main" count="119" uniqueCount="44">
  <si>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</si>
  <si>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</si>
  <si>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</si>
  <si>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</si>
  <si>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</si>
  <si>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</si>
  <si>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</si>
  <si>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</si>
  <si>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</si>
  <si>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</si>
  <si>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</si>
  <si>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</si>
  <si>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</si>
  <si>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</si>
  <si>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</si>
  <si>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</si>
  <si>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</si>
  <si>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</si>
  <si>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</si>
  <si>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</si>
  <si>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</si>
  <si>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</si>
  <si>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</si>
  <si>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</si>
  <si>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</si>
  <si>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</si>
  <si>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Fino al 2006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</si>
  <si>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</si>
  <si>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</si>
  <si>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</si>
  <si>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</si>
  <si>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</si>
  <si>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</si>
  <si>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</si>
  <si>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2016</t>
  </si>
  <si>
    <t>Definiti 2016</t>
  </si>
  <si>
    <t>Ultimo aggiornamento del sistema di rilevazione avvenuto il 12 aprile 2017</t>
  </si>
  <si>
    <t>Pendenti al 31/12/2014</t>
  </si>
  <si>
    <t>Pendenti al 30/06/2017</t>
  </si>
  <si>
    <t>Pendenti al 30 giugno 2017</t>
  </si>
  <si>
    <t>Anni 2015 - 30 giugno 2017</t>
  </si>
  <si>
    <t>Iscritti 
I sem  2017</t>
  </si>
  <si>
    <t>Definiti 
I sem 2017</t>
  </si>
  <si>
    <t>Ultimo aggiornamento del sistema di rilevazione avvenuto il 30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</si>
</sst>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9" fillId="0" borderId="0" xfId="2" applyFont="1"/>
    <xf numFmtId="0" fontId="3" fillId="0" borderId="0" xfId="4" applyFont="1" applyFill="1"/>
    <xf numFmtId="0" fontId="2" fillId="0" borderId="0" xfId="5" applyFont="1"/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L25" sqref="L25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6" width="9.140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40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34</v>
      </c>
      <c r="F6" s="7" t="s">
        <v>35</v>
      </c>
      <c r="G6" s="7" t="s">
        <v>41</v>
      </c>
      <c r="H6" s="7" t="s">
        <v>42</v>
      </c>
    </row>
    <row r="7" spans="1:8" x14ac:dyDescent="0.2">
      <c r="A7" s="54" t="s">
        <v>21</v>
      </c>
      <c r="B7" s="3" t="s">
        <v>13</v>
      </c>
      <c r="C7" s="4">
        <v>3741</v>
      </c>
      <c r="D7" s="4">
        <v>3978</v>
      </c>
      <c r="E7" s="4">
        <v>4127</v>
      </c>
      <c r="F7" s="4">
        <v>3380</v>
      </c>
      <c r="G7" s="4">
        <v>2020</v>
      </c>
      <c r="H7" s="4">
        <v>1727</v>
      </c>
    </row>
    <row r="8" spans="1:8" x14ac:dyDescent="0.2">
      <c r="A8" s="54" t="s">
        <v>3</v>
      </c>
      <c r="B8" s="3" t="s">
        <v>15</v>
      </c>
      <c r="C8" s="4">
        <v>1170</v>
      </c>
      <c r="D8" s="4">
        <v>986</v>
      </c>
      <c r="E8" s="4">
        <v>1324</v>
      </c>
      <c r="F8" s="4">
        <v>1067</v>
      </c>
      <c r="G8" s="4">
        <v>671</v>
      </c>
      <c r="H8" s="4">
        <v>727</v>
      </c>
    </row>
    <row r="9" spans="1:8" x14ac:dyDescent="0.2">
      <c r="A9" s="54" t="s">
        <v>3</v>
      </c>
      <c r="B9" s="3" t="s">
        <v>16</v>
      </c>
      <c r="C9" s="4">
        <v>807</v>
      </c>
      <c r="D9" s="4">
        <v>858</v>
      </c>
      <c r="E9" s="4">
        <v>674</v>
      </c>
      <c r="F9" s="4">
        <v>702</v>
      </c>
      <c r="G9" s="4">
        <v>381</v>
      </c>
      <c r="H9" s="4">
        <v>379</v>
      </c>
    </row>
    <row r="10" spans="1:8" x14ac:dyDescent="0.2">
      <c r="A10" s="54" t="s">
        <v>3</v>
      </c>
      <c r="B10" s="3" t="s">
        <v>17</v>
      </c>
      <c r="C10" s="4">
        <v>330</v>
      </c>
      <c r="D10" s="4">
        <v>437</v>
      </c>
      <c r="E10" s="4">
        <v>259</v>
      </c>
      <c r="F10" s="4">
        <v>395</v>
      </c>
      <c r="G10" s="4">
        <v>131</v>
      </c>
      <c r="H10" s="4">
        <v>188</v>
      </c>
    </row>
    <row r="11" spans="1:8" x14ac:dyDescent="0.2">
      <c r="A11" s="54" t="s">
        <v>3</v>
      </c>
      <c r="B11" s="3" t="s">
        <v>18</v>
      </c>
      <c r="C11" s="4">
        <v>44</v>
      </c>
      <c r="D11" s="4">
        <v>47</v>
      </c>
      <c r="E11" s="4">
        <v>39</v>
      </c>
      <c r="F11" s="4">
        <v>49</v>
      </c>
      <c r="G11" s="4">
        <v>52</v>
      </c>
      <c r="H11" s="4">
        <v>36</v>
      </c>
    </row>
    <row r="12" spans="1:8" x14ac:dyDescent="0.2">
      <c r="A12" s="54"/>
      <c r="B12" s="13" t="s">
        <v>14</v>
      </c>
      <c r="C12" s="14">
        <f>SUM(C7:C11)</f>
        <v>6092</v>
      </c>
      <c r="D12" s="14">
        <f>SUM(D7:D11)</f>
        <v>6306</v>
      </c>
      <c r="E12" s="14">
        <f t="shared" ref="E12:H12" si="0">SUM(E7:E11)</f>
        <v>6423</v>
      </c>
      <c r="F12" s="14">
        <f t="shared" si="0"/>
        <v>5593</v>
      </c>
      <c r="G12" s="14">
        <f t="shared" si="0"/>
        <v>3255</v>
      </c>
      <c r="H12" s="14">
        <f t="shared" si="0"/>
        <v>3057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2">
        <f>D12/C12</f>
        <v>1.0351280367695339</v>
      </c>
      <c r="D14" s="53"/>
      <c r="E14" s="52">
        <f>F12/E12</f>
        <v>0.87077689553168303</v>
      </c>
      <c r="F14" s="53"/>
      <c r="G14" s="52">
        <f>H12/G12</f>
        <v>0.93917050691244242</v>
      </c>
      <c r="H14" s="53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22</v>
      </c>
      <c r="B16" s="3" t="s">
        <v>13</v>
      </c>
      <c r="C16" s="4">
        <v>4355</v>
      </c>
      <c r="D16" s="4">
        <v>6571</v>
      </c>
      <c r="E16" s="4">
        <v>4564</v>
      </c>
      <c r="F16" s="4">
        <v>4327</v>
      </c>
      <c r="G16" s="4">
        <v>2406</v>
      </c>
      <c r="H16" s="4">
        <v>2240</v>
      </c>
    </row>
    <row r="17" spans="1:8" x14ac:dyDescent="0.2">
      <c r="A17" s="54" t="s">
        <v>4</v>
      </c>
      <c r="B17" s="3" t="s">
        <v>15</v>
      </c>
      <c r="C17" s="4">
        <v>1343</v>
      </c>
      <c r="D17" s="4">
        <v>1197</v>
      </c>
      <c r="E17" s="4">
        <v>1347</v>
      </c>
      <c r="F17" s="4">
        <v>1177</v>
      </c>
      <c r="G17" s="4">
        <v>742</v>
      </c>
      <c r="H17" s="4">
        <v>882</v>
      </c>
    </row>
    <row r="18" spans="1:8" x14ac:dyDescent="0.2">
      <c r="A18" s="54" t="s">
        <v>4</v>
      </c>
      <c r="B18" s="3" t="s">
        <v>16</v>
      </c>
      <c r="C18" s="4">
        <v>1183</v>
      </c>
      <c r="D18" s="4">
        <v>1277</v>
      </c>
      <c r="E18" s="5">
        <v>1059</v>
      </c>
      <c r="F18" s="4">
        <v>1130</v>
      </c>
      <c r="G18" s="5">
        <v>448</v>
      </c>
      <c r="H18" s="4">
        <v>479</v>
      </c>
    </row>
    <row r="19" spans="1:8" x14ac:dyDescent="0.2">
      <c r="A19" s="54" t="s">
        <v>4</v>
      </c>
      <c r="B19" s="3" t="s">
        <v>17</v>
      </c>
      <c r="C19" s="4">
        <v>317</v>
      </c>
      <c r="D19" s="4">
        <v>266</v>
      </c>
      <c r="E19" s="4">
        <v>294</v>
      </c>
      <c r="F19" s="4">
        <v>376</v>
      </c>
      <c r="G19" s="4">
        <v>134</v>
      </c>
      <c r="H19" s="4">
        <v>129</v>
      </c>
    </row>
    <row r="20" spans="1:8" x14ac:dyDescent="0.2">
      <c r="A20" s="54" t="s">
        <v>4</v>
      </c>
      <c r="B20" s="3" t="s">
        <v>18</v>
      </c>
      <c r="C20" s="4">
        <v>119</v>
      </c>
      <c r="D20" s="4">
        <v>26</v>
      </c>
      <c r="E20" s="4">
        <v>138</v>
      </c>
      <c r="F20" s="4">
        <v>29</v>
      </c>
      <c r="G20" s="4">
        <v>100</v>
      </c>
      <c r="H20" s="4">
        <v>36</v>
      </c>
    </row>
    <row r="21" spans="1:8" x14ac:dyDescent="0.2">
      <c r="A21" s="54"/>
      <c r="B21" s="13" t="s">
        <v>14</v>
      </c>
      <c r="C21" s="14">
        <f t="shared" ref="C21:H21" si="1">SUM(C16:C20)</f>
        <v>7317</v>
      </c>
      <c r="D21" s="14">
        <f t="shared" si="1"/>
        <v>9337</v>
      </c>
      <c r="E21" s="14">
        <f t="shared" si="1"/>
        <v>7402</v>
      </c>
      <c r="F21" s="14">
        <f t="shared" si="1"/>
        <v>7039</v>
      </c>
      <c r="G21" s="14">
        <f t="shared" si="1"/>
        <v>3830</v>
      </c>
      <c r="H21" s="14">
        <f t="shared" si="1"/>
        <v>3766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2">
        <f>D21/C21</f>
        <v>1.2760694273609403</v>
      </c>
      <c r="D23" s="53"/>
      <c r="E23" s="52">
        <f>F21/E21</f>
        <v>0.95095920021615776</v>
      </c>
      <c r="F23" s="53"/>
      <c r="G23" s="52">
        <f>H21/G21</f>
        <v>0.98328981723237596</v>
      </c>
      <c r="H23" s="53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23</v>
      </c>
      <c r="B25" s="3" t="s">
        <v>13</v>
      </c>
      <c r="C25" s="4">
        <v>1324</v>
      </c>
      <c r="D25" s="4">
        <v>1546</v>
      </c>
      <c r="E25" s="4">
        <v>1484</v>
      </c>
      <c r="F25" s="4">
        <v>1663</v>
      </c>
      <c r="G25" s="4">
        <v>746</v>
      </c>
      <c r="H25" s="4">
        <v>981</v>
      </c>
    </row>
    <row r="26" spans="1:8" x14ac:dyDescent="0.2">
      <c r="A26" s="54"/>
      <c r="B26" s="3" t="s">
        <v>15</v>
      </c>
      <c r="C26" s="4">
        <v>399</v>
      </c>
      <c r="D26" s="4">
        <v>345</v>
      </c>
      <c r="E26" s="4">
        <v>460</v>
      </c>
      <c r="F26" s="4">
        <v>479</v>
      </c>
      <c r="G26" s="4">
        <v>215</v>
      </c>
      <c r="H26" s="4">
        <v>315</v>
      </c>
    </row>
    <row r="27" spans="1:8" x14ac:dyDescent="0.2">
      <c r="A27" s="54"/>
      <c r="B27" s="3" t="s">
        <v>16</v>
      </c>
      <c r="C27" s="4">
        <v>151</v>
      </c>
      <c r="D27" s="4">
        <v>182</v>
      </c>
      <c r="E27" s="4">
        <v>156</v>
      </c>
      <c r="F27" s="4">
        <v>175</v>
      </c>
      <c r="G27" s="4">
        <v>72</v>
      </c>
      <c r="H27" s="4">
        <v>49</v>
      </c>
    </row>
    <row r="28" spans="1:8" x14ac:dyDescent="0.2">
      <c r="A28" s="54"/>
      <c r="B28" s="3" t="s">
        <v>17</v>
      </c>
      <c r="C28" s="4">
        <v>72</v>
      </c>
      <c r="D28" s="4">
        <v>54</v>
      </c>
      <c r="E28" s="4">
        <v>77</v>
      </c>
      <c r="F28" s="4">
        <v>63</v>
      </c>
      <c r="G28" s="4">
        <v>12</v>
      </c>
      <c r="H28" s="4">
        <v>29</v>
      </c>
    </row>
    <row r="29" spans="1:8" x14ac:dyDescent="0.2">
      <c r="A29" s="54"/>
      <c r="B29" s="3" t="s">
        <v>18</v>
      </c>
      <c r="C29" s="4">
        <v>27</v>
      </c>
      <c r="D29" s="4">
        <v>21</v>
      </c>
      <c r="E29" s="4">
        <v>18</v>
      </c>
      <c r="F29" s="4">
        <v>20</v>
      </c>
      <c r="G29" s="4">
        <v>7</v>
      </c>
      <c r="H29" s="4">
        <v>8</v>
      </c>
    </row>
    <row r="30" spans="1:8" x14ac:dyDescent="0.2">
      <c r="A30" s="54"/>
      <c r="B30" s="13" t="s">
        <v>14</v>
      </c>
      <c r="C30" s="14">
        <f t="shared" ref="C30:H30" si="2">SUM(C25:C29)</f>
        <v>1973</v>
      </c>
      <c r="D30" s="14">
        <f t="shared" si="2"/>
        <v>2148</v>
      </c>
      <c r="E30" s="14">
        <f t="shared" si="2"/>
        <v>2195</v>
      </c>
      <c r="F30" s="14">
        <f t="shared" si="2"/>
        <v>2400</v>
      </c>
      <c r="G30" s="14">
        <f t="shared" si="2"/>
        <v>1052</v>
      </c>
      <c r="H30" s="14">
        <f t="shared" si="2"/>
        <v>1382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2">
        <f>D30/C30</f>
        <v>1.0886974151039026</v>
      </c>
      <c r="D32" s="53"/>
      <c r="E32" s="52">
        <f>F30/E30</f>
        <v>1.0933940774487472</v>
      </c>
      <c r="F32" s="53"/>
      <c r="G32" s="52">
        <f>H30/G30</f>
        <v>1.3136882129277567</v>
      </c>
      <c r="H32" s="53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24</v>
      </c>
      <c r="B34" s="3" t="s">
        <v>13</v>
      </c>
      <c r="C34" s="4">
        <v>1417</v>
      </c>
      <c r="D34" s="4">
        <v>1708</v>
      </c>
      <c r="E34" s="4">
        <v>1491</v>
      </c>
      <c r="F34" s="4">
        <v>1827</v>
      </c>
      <c r="G34" s="4">
        <v>849</v>
      </c>
      <c r="H34" s="4">
        <v>971</v>
      </c>
    </row>
    <row r="35" spans="1:8" x14ac:dyDescent="0.2">
      <c r="A35" s="54" t="s">
        <v>5</v>
      </c>
      <c r="B35" s="3" t="s">
        <v>15</v>
      </c>
      <c r="C35" s="4">
        <v>485</v>
      </c>
      <c r="D35" s="4">
        <v>488</v>
      </c>
      <c r="E35" s="4">
        <v>476</v>
      </c>
      <c r="F35" s="4">
        <v>426</v>
      </c>
      <c r="G35" s="4">
        <v>250</v>
      </c>
      <c r="H35" s="4">
        <v>299</v>
      </c>
    </row>
    <row r="36" spans="1:8" x14ac:dyDescent="0.2">
      <c r="A36" s="54" t="s">
        <v>5</v>
      </c>
      <c r="B36" s="3" t="s">
        <v>16</v>
      </c>
      <c r="C36" s="4">
        <v>281</v>
      </c>
      <c r="D36" s="4">
        <v>286</v>
      </c>
      <c r="E36" s="4">
        <v>205</v>
      </c>
      <c r="F36" s="4">
        <v>228</v>
      </c>
      <c r="G36" s="4">
        <v>120</v>
      </c>
      <c r="H36" s="4">
        <v>105</v>
      </c>
    </row>
    <row r="37" spans="1:8" x14ac:dyDescent="0.2">
      <c r="A37" s="54" t="s">
        <v>5</v>
      </c>
      <c r="B37" s="3" t="s">
        <v>17</v>
      </c>
      <c r="C37" s="4">
        <v>131</v>
      </c>
      <c r="D37" s="4">
        <v>80</v>
      </c>
      <c r="E37" s="4">
        <v>95</v>
      </c>
      <c r="F37" s="4">
        <v>107</v>
      </c>
      <c r="G37" s="4">
        <v>49</v>
      </c>
      <c r="H37" s="4">
        <v>66</v>
      </c>
    </row>
    <row r="38" spans="1:8" x14ac:dyDescent="0.2">
      <c r="A38" s="54" t="s">
        <v>5</v>
      </c>
      <c r="B38" s="3" t="s">
        <v>18</v>
      </c>
      <c r="C38" s="4">
        <v>48</v>
      </c>
      <c r="D38" s="4">
        <v>25</v>
      </c>
      <c r="E38" s="4">
        <v>24</v>
      </c>
      <c r="F38" s="4">
        <v>23</v>
      </c>
      <c r="G38" s="4">
        <v>11</v>
      </c>
      <c r="H38" s="4">
        <v>12</v>
      </c>
    </row>
    <row r="39" spans="1:8" x14ac:dyDescent="0.2">
      <c r="A39" s="54"/>
      <c r="B39" s="13" t="s">
        <v>14</v>
      </c>
      <c r="C39" s="14">
        <f t="shared" ref="C39:H39" si="3">SUM(C34:C38)</f>
        <v>2362</v>
      </c>
      <c r="D39" s="14">
        <f t="shared" si="3"/>
        <v>2587</v>
      </c>
      <c r="E39" s="14">
        <f t="shared" si="3"/>
        <v>2291</v>
      </c>
      <c r="F39" s="14">
        <f t="shared" si="3"/>
        <v>2611</v>
      </c>
      <c r="G39" s="14">
        <f t="shared" si="3"/>
        <v>1279</v>
      </c>
      <c r="H39" s="14">
        <f t="shared" si="3"/>
        <v>1453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2">
        <f>D39/C39</f>
        <v>1.0952582557154953</v>
      </c>
      <c r="D41" s="53"/>
      <c r="E41" s="52">
        <f>F39/E39</f>
        <v>1.1396769969445657</v>
      </c>
      <c r="F41" s="53"/>
      <c r="G41" s="52">
        <f>H39/G39</f>
        <v>1.1360437842064113</v>
      </c>
      <c r="H41" s="53"/>
    </row>
    <row r="42" spans="1:8" x14ac:dyDescent="0.2">
      <c r="C42" s="2"/>
      <c r="D42" s="2"/>
      <c r="E42" s="2"/>
      <c r="F42" s="2"/>
      <c r="G42" s="50"/>
      <c r="H42" s="50"/>
    </row>
    <row r="43" spans="1:8" ht="15" customHeight="1" x14ac:dyDescent="0.2">
      <c r="A43" s="33" t="s">
        <v>43</v>
      </c>
    </row>
    <row r="44" spans="1:8" x14ac:dyDescent="0.2">
      <c r="A44" s="48" t="s">
        <v>8</v>
      </c>
    </row>
  </sheetData>
  <mergeCells count="16">
    <mergeCell ref="A7:A12"/>
    <mergeCell ref="A16:A21"/>
    <mergeCell ref="A25:A30"/>
    <mergeCell ref="A34:A39"/>
    <mergeCell ref="E32:F32"/>
    <mergeCell ref="C41:D41"/>
    <mergeCell ref="E41:F41"/>
    <mergeCell ref="G14:H14"/>
    <mergeCell ref="G23:H23"/>
    <mergeCell ref="G32:H32"/>
    <mergeCell ref="G41:H41"/>
    <mergeCell ref="C14:D14"/>
    <mergeCell ref="E14:F14"/>
    <mergeCell ref="C23:D23"/>
    <mergeCell ref="E23:F23"/>
    <mergeCell ref="C32:D32"/>
  </mergeCells>
  <conditionalFormatting sqref="C14:D14">
    <cfRule type="cellIs" dxfId="23" priority="59" operator="greaterThan">
      <formula>1</formula>
    </cfRule>
    <cfRule type="cellIs" dxfId="22" priority="60" operator="lessThan">
      <formula>1</formula>
    </cfRule>
  </conditionalFormatting>
  <conditionalFormatting sqref="E14:H14">
    <cfRule type="cellIs" dxfId="21" priority="57" operator="greaterThan">
      <formula>1</formula>
    </cfRule>
    <cfRule type="cellIs" dxfId="20" priority="58" operator="lessThan">
      <formula>1</formula>
    </cfRule>
  </conditionalFormatting>
  <conditionalFormatting sqref="C23:D23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E23:H23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32:D32">
    <cfRule type="cellIs" dxfId="15" priority="47" operator="greaterThan">
      <formula>1</formula>
    </cfRule>
    <cfRule type="cellIs" dxfId="14" priority="48" operator="lessThan">
      <formula>1</formula>
    </cfRule>
  </conditionalFormatting>
  <conditionalFormatting sqref="E32:H32">
    <cfRule type="cellIs" dxfId="13" priority="45" operator="greaterThan">
      <formula>1</formula>
    </cfRule>
    <cfRule type="cellIs" dxfId="12" priority="46" operator="lessThan">
      <formula>1</formula>
    </cfRule>
  </conditionalFormatting>
  <conditionalFormatting sqref="C41:D41">
    <cfRule type="cellIs" dxfId="11" priority="41" operator="greaterThan">
      <formula>1</formula>
    </cfRule>
    <cfRule type="cellIs" dxfId="10" priority="42" operator="lessThan">
      <formula>1</formula>
    </cfRule>
  </conditionalFormatting>
  <conditionalFormatting sqref="E41:H41">
    <cfRule type="cellIs" dxfId="9" priority="39" operator="greaterThan">
      <formula>1</formula>
    </cfRule>
    <cfRule type="cellIs" dxfId="8" priority="4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activeCell="I7" sqref="I7:I11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49" t="s">
        <v>39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37</v>
      </c>
      <c r="D6" s="26" t="s">
        <v>38</v>
      </c>
      <c r="E6" s="24"/>
      <c r="F6" s="7" t="s">
        <v>25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10621</v>
      </c>
      <c r="D7" s="20">
        <v>11822</v>
      </c>
      <c r="E7" s="25"/>
      <c r="F7" s="21">
        <f>(D7-C7)/C7</f>
        <v>0.11307786460785237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11851</v>
      </c>
      <c r="D9" s="20">
        <v>11127</v>
      </c>
      <c r="E9" s="25"/>
      <c r="F9" s="21">
        <f>(D9-C9)/C9</f>
        <v>-6.1091890979664165E-2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3457</v>
      </c>
      <c r="D11" s="20">
        <v>3165</v>
      </c>
      <c r="E11" s="25"/>
      <c r="F11" s="21">
        <f>(D11-C11)/C11</f>
        <v>-8.446630026034134E-2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3297</v>
      </c>
      <c r="D13" s="20">
        <v>2925</v>
      </c>
      <c r="E13" s="25"/>
      <c r="F13" s="21">
        <f>(D13-C13)/C13</f>
        <v>-0.11282984531392175</v>
      </c>
    </row>
    <row r="14" spans="1:6" x14ac:dyDescent="0.2">
      <c r="C14" s="2"/>
      <c r="D14" s="2"/>
      <c r="E14" s="12"/>
    </row>
    <row r="16" spans="1:6" x14ac:dyDescent="0.2">
      <c r="A16" s="33" t="s">
        <v>43</v>
      </c>
    </row>
    <row r="17" spans="1:1" x14ac:dyDescent="0.2">
      <c r="A17" s="48" t="s">
        <v>8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5" sqref="A5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35" t="s">
        <v>39</v>
      </c>
      <c r="B4" s="36"/>
    </row>
    <row r="6" spans="1:15" x14ac:dyDescent="0.2">
      <c r="A6" s="37" t="s">
        <v>1</v>
      </c>
      <c r="B6" s="37" t="s">
        <v>2</v>
      </c>
      <c r="C6" s="38" t="s">
        <v>26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51">
        <v>42916</v>
      </c>
      <c r="O6" s="38" t="s">
        <v>0</v>
      </c>
    </row>
    <row r="7" spans="1:15" ht="12.75" customHeight="1" x14ac:dyDescent="0.2">
      <c r="A7" s="55" t="s">
        <v>27</v>
      </c>
      <c r="B7" s="39" t="s">
        <v>13</v>
      </c>
      <c r="C7" s="40"/>
      <c r="D7" s="40"/>
      <c r="E7" s="40">
        <v>1</v>
      </c>
      <c r="F7" s="40"/>
      <c r="G7" s="40">
        <v>73</v>
      </c>
      <c r="H7" s="40">
        <v>42</v>
      </c>
      <c r="I7" s="40">
        <v>88</v>
      </c>
      <c r="J7" s="40">
        <v>211</v>
      </c>
      <c r="K7" s="40">
        <v>262</v>
      </c>
      <c r="L7" s="40">
        <v>455</v>
      </c>
      <c r="M7" s="40">
        <v>872</v>
      </c>
      <c r="N7" s="40">
        <v>1331</v>
      </c>
      <c r="O7" s="40">
        <v>3335</v>
      </c>
    </row>
    <row r="8" spans="1:15" x14ac:dyDescent="0.2">
      <c r="A8" s="56"/>
      <c r="B8" s="39" t="s">
        <v>15</v>
      </c>
      <c r="C8" s="40">
        <v>45</v>
      </c>
      <c r="D8" s="40">
        <v>51</v>
      </c>
      <c r="E8" s="40">
        <v>80</v>
      </c>
      <c r="F8" s="40">
        <v>224</v>
      </c>
      <c r="G8" s="40">
        <v>491</v>
      </c>
      <c r="H8" s="40">
        <v>888</v>
      </c>
      <c r="I8" s="40">
        <v>836</v>
      </c>
      <c r="J8" s="40">
        <v>892</v>
      </c>
      <c r="K8" s="40">
        <v>791</v>
      </c>
      <c r="L8" s="40">
        <v>773</v>
      </c>
      <c r="M8" s="40">
        <v>1037</v>
      </c>
      <c r="N8" s="40">
        <v>631</v>
      </c>
      <c r="O8" s="40">
        <v>6739</v>
      </c>
    </row>
    <row r="9" spans="1:15" x14ac:dyDescent="0.2">
      <c r="A9" s="56"/>
      <c r="B9" s="39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7</v>
      </c>
      <c r="N9" s="40">
        <v>109</v>
      </c>
      <c r="O9" s="40">
        <v>116</v>
      </c>
    </row>
    <row r="10" spans="1:15" x14ac:dyDescent="0.2">
      <c r="A10" s="56"/>
      <c r="B10" s="39" t="s">
        <v>28</v>
      </c>
      <c r="C10" s="40">
        <v>114</v>
      </c>
      <c r="D10" s="40">
        <v>9</v>
      </c>
      <c r="E10" s="40">
        <v>31</v>
      </c>
      <c r="F10" s="40">
        <v>65</v>
      </c>
      <c r="G10" s="40">
        <v>96</v>
      </c>
      <c r="H10" s="40">
        <v>86</v>
      </c>
      <c r="I10" s="40">
        <v>128</v>
      </c>
      <c r="J10" s="40">
        <v>183</v>
      </c>
      <c r="K10" s="40">
        <v>245</v>
      </c>
      <c r="L10" s="40">
        <v>256</v>
      </c>
      <c r="M10" s="40">
        <v>230</v>
      </c>
      <c r="N10" s="40">
        <v>129</v>
      </c>
      <c r="O10" s="40">
        <v>1572</v>
      </c>
    </row>
    <row r="11" spans="1:15" x14ac:dyDescent="0.2">
      <c r="A11" s="56"/>
      <c r="B11" s="39" t="s">
        <v>18</v>
      </c>
      <c r="C11" s="40"/>
      <c r="D11" s="41"/>
      <c r="E11" s="41">
        <v>2</v>
      </c>
      <c r="F11" s="40"/>
      <c r="G11" s="40">
        <v>1</v>
      </c>
      <c r="H11" s="40"/>
      <c r="I11" s="40">
        <v>1</v>
      </c>
      <c r="J11" s="40"/>
      <c r="K11" s="40">
        <v>2</v>
      </c>
      <c r="L11" s="40">
        <v>3</v>
      </c>
      <c r="M11" s="40">
        <v>9</v>
      </c>
      <c r="N11" s="40">
        <v>42</v>
      </c>
      <c r="O11" s="40">
        <v>60</v>
      </c>
    </row>
    <row r="12" spans="1:15" x14ac:dyDescent="0.2">
      <c r="A12" s="56"/>
      <c r="B12" s="42" t="s">
        <v>29</v>
      </c>
      <c r="C12" s="43">
        <v>159</v>
      </c>
      <c r="D12" s="43">
        <v>60</v>
      </c>
      <c r="E12" s="43">
        <v>114</v>
      </c>
      <c r="F12" s="43">
        <v>289</v>
      </c>
      <c r="G12" s="43">
        <v>661</v>
      </c>
      <c r="H12" s="43">
        <v>1016</v>
      </c>
      <c r="I12" s="43">
        <v>1053</v>
      </c>
      <c r="J12" s="43">
        <v>1286</v>
      </c>
      <c r="K12" s="43">
        <v>1300</v>
      </c>
      <c r="L12" s="43">
        <v>1487</v>
      </c>
      <c r="M12" s="43">
        <v>2155</v>
      </c>
      <c r="N12" s="43">
        <v>2242</v>
      </c>
      <c r="O12" s="43">
        <v>11822</v>
      </c>
    </row>
    <row r="13" spans="1:15" x14ac:dyDescent="0.2">
      <c r="A13" s="57"/>
      <c r="B13" s="44" t="s">
        <v>30</v>
      </c>
      <c r="C13" s="45">
        <v>1.3449500930468599E-2</v>
      </c>
      <c r="D13" s="45">
        <v>5.0752833699881598E-3</v>
      </c>
      <c r="E13" s="45">
        <v>9.6430384029774999E-3</v>
      </c>
      <c r="F13" s="45">
        <v>2.4445948232109601E-2</v>
      </c>
      <c r="G13" s="45">
        <v>5.5912705126036202E-2</v>
      </c>
      <c r="H13" s="45">
        <v>8.5941465065132797E-2</v>
      </c>
      <c r="I13" s="45">
        <v>8.9071223143292202E-2</v>
      </c>
      <c r="J13" s="45">
        <v>0.10878024023008</v>
      </c>
      <c r="K13" s="45">
        <v>0.10996447301641001</v>
      </c>
      <c r="L13" s="45">
        <v>0.12578243951953999</v>
      </c>
      <c r="M13" s="45">
        <v>0.18228726103874099</v>
      </c>
      <c r="N13" s="45">
        <v>0.18964642192522399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5" t="s">
        <v>31</v>
      </c>
      <c r="B15" s="39" t="s">
        <v>13</v>
      </c>
      <c r="C15" s="40">
        <v>38</v>
      </c>
      <c r="D15" s="40">
        <v>47</v>
      </c>
      <c r="E15" s="40">
        <v>16</v>
      </c>
      <c r="F15" s="40">
        <v>25</v>
      </c>
      <c r="G15" s="40">
        <v>28</v>
      </c>
      <c r="H15" s="40">
        <v>12</v>
      </c>
      <c r="I15" s="40">
        <v>32</v>
      </c>
      <c r="J15" s="40">
        <v>48</v>
      </c>
      <c r="K15" s="40">
        <v>63</v>
      </c>
      <c r="L15" s="40">
        <v>106</v>
      </c>
      <c r="M15" s="40">
        <v>305</v>
      </c>
      <c r="N15" s="40">
        <v>1466</v>
      </c>
      <c r="O15" s="40">
        <v>2186</v>
      </c>
    </row>
    <row r="16" spans="1:15" x14ac:dyDescent="0.2">
      <c r="A16" s="56"/>
      <c r="B16" s="39" t="s">
        <v>15</v>
      </c>
      <c r="C16" s="40">
        <v>201</v>
      </c>
      <c r="D16" s="40">
        <v>60</v>
      </c>
      <c r="E16" s="40">
        <v>87</v>
      </c>
      <c r="F16" s="40">
        <v>158</v>
      </c>
      <c r="G16" s="40">
        <v>301</v>
      </c>
      <c r="H16" s="40">
        <v>498</v>
      </c>
      <c r="I16" s="40">
        <v>642</v>
      </c>
      <c r="J16" s="40">
        <v>768</v>
      </c>
      <c r="K16" s="40">
        <v>831</v>
      </c>
      <c r="L16" s="40">
        <v>877</v>
      </c>
      <c r="M16" s="40">
        <v>942</v>
      </c>
      <c r="N16" s="40">
        <v>619</v>
      </c>
      <c r="O16" s="40">
        <v>5984</v>
      </c>
    </row>
    <row r="17" spans="1:15" x14ac:dyDescent="0.2">
      <c r="A17" s="56"/>
      <c r="B17" s="39" t="s">
        <v>16</v>
      </c>
      <c r="C17" s="40">
        <v>28</v>
      </c>
      <c r="D17" s="40">
        <v>13</v>
      </c>
      <c r="E17" s="40">
        <v>10</v>
      </c>
      <c r="F17" s="40">
        <v>1</v>
      </c>
      <c r="G17" s="40"/>
      <c r="H17" s="40"/>
      <c r="I17" s="40">
        <v>6</v>
      </c>
      <c r="J17" s="40">
        <v>30</v>
      </c>
      <c r="K17" s="40">
        <v>7</v>
      </c>
      <c r="L17" s="40">
        <v>9</v>
      </c>
      <c r="M17" s="40">
        <v>44</v>
      </c>
      <c r="N17" s="40">
        <v>242</v>
      </c>
      <c r="O17" s="40">
        <v>390</v>
      </c>
    </row>
    <row r="18" spans="1:15" x14ac:dyDescent="0.2">
      <c r="A18" s="56"/>
      <c r="B18" s="39" t="s">
        <v>28</v>
      </c>
      <c r="C18" s="40">
        <v>509</v>
      </c>
      <c r="D18" s="40">
        <v>21</v>
      </c>
      <c r="E18" s="40">
        <v>72</v>
      </c>
      <c r="F18" s="40">
        <v>87</v>
      </c>
      <c r="G18" s="40">
        <v>99</v>
      </c>
      <c r="H18" s="40">
        <v>109</v>
      </c>
      <c r="I18" s="40">
        <v>164</v>
      </c>
      <c r="J18" s="40">
        <v>239</v>
      </c>
      <c r="K18" s="40">
        <v>274</v>
      </c>
      <c r="L18" s="40">
        <v>265</v>
      </c>
      <c r="M18" s="40">
        <v>293</v>
      </c>
      <c r="N18" s="40">
        <v>134</v>
      </c>
      <c r="O18" s="40">
        <v>2266</v>
      </c>
    </row>
    <row r="19" spans="1:15" x14ac:dyDescent="0.2">
      <c r="A19" s="56"/>
      <c r="B19" s="39" t="s">
        <v>18</v>
      </c>
      <c r="C19" s="40">
        <v>1</v>
      </c>
      <c r="D19" s="41"/>
      <c r="E19" s="41">
        <v>1</v>
      </c>
      <c r="F19" s="40">
        <v>18</v>
      </c>
      <c r="G19" s="40">
        <v>17</v>
      </c>
      <c r="H19" s="40">
        <v>5</v>
      </c>
      <c r="I19" s="40">
        <v>1</v>
      </c>
      <c r="J19" s="40">
        <v>1</v>
      </c>
      <c r="K19" s="40">
        <v>1</v>
      </c>
      <c r="L19" s="40">
        <v>56</v>
      </c>
      <c r="M19" s="40">
        <v>104</v>
      </c>
      <c r="N19" s="40">
        <v>96</v>
      </c>
      <c r="O19" s="40">
        <v>301</v>
      </c>
    </row>
    <row r="20" spans="1:15" x14ac:dyDescent="0.2">
      <c r="A20" s="56"/>
      <c r="B20" s="42" t="s">
        <v>29</v>
      </c>
      <c r="C20" s="43">
        <v>777</v>
      </c>
      <c r="D20" s="43">
        <v>141</v>
      </c>
      <c r="E20" s="43">
        <v>186</v>
      </c>
      <c r="F20" s="43">
        <v>289</v>
      </c>
      <c r="G20" s="43">
        <v>445</v>
      </c>
      <c r="H20" s="43">
        <v>624</v>
      </c>
      <c r="I20" s="43">
        <v>845</v>
      </c>
      <c r="J20" s="43">
        <v>1086</v>
      </c>
      <c r="K20" s="43">
        <v>1176</v>
      </c>
      <c r="L20" s="43">
        <v>1313</v>
      </c>
      <c r="M20" s="43">
        <v>1688</v>
      </c>
      <c r="N20" s="43">
        <v>2557</v>
      </c>
      <c r="O20" s="43">
        <v>11127</v>
      </c>
    </row>
    <row r="21" spans="1:15" x14ac:dyDescent="0.2">
      <c r="A21" s="57"/>
      <c r="B21" s="44" t="s">
        <v>30</v>
      </c>
      <c r="C21" s="45">
        <v>6.9830142895659197E-2</v>
      </c>
      <c r="D21" s="45">
        <v>1.2671879212725799E-2</v>
      </c>
      <c r="E21" s="45">
        <v>1.6716095982744698E-2</v>
      </c>
      <c r="F21" s="45">
        <v>2.5972858811899001E-2</v>
      </c>
      <c r="G21" s="45">
        <v>3.9992810281297697E-2</v>
      </c>
      <c r="H21" s="45">
        <v>5.6079805877595E-2</v>
      </c>
      <c r="I21" s="45">
        <v>7.5941403792576606E-2</v>
      </c>
      <c r="J21" s="45">
        <v>9.7600431383122105E-2</v>
      </c>
      <c r="K21" s="45">
        <v>0.10568886492316</v>
      </c>
      <c r="L21" s="45">
        <v>0.11800125820077299</v>
      </c>
      <c r="M21" s="45">
        <v>0.151703064617597</v>
      </c>
      <c r="N21" s="45">
        <v>0.22980138402085001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5" t="s">
        <v>32</v>
      </c>
      <c r="B23" s="39" t="s">
        <v>13</v>
      </c>
      <c r="C23" s="40">
        <v>1</v>
      </c>
      <c r="D23" s="40"/>
      <c r="E23" s="40"/>
      <c r="F23" s="40"/>
      <c r="G23" s="40">
        <v>1</v>
      </c>
      <c r="H23" s="40"/>
      <c r="I23" s="40"/>
      <c r="J23" s="40">
        <v>4</v>
      </c>
      <c r="K23" s="40">
        <v>9</v>
      </c>
      <c r="L23" s="40">
        <v>22</v>
      </c>
      <c r="M23" s="40">
        <v>115</v>
      </c>
      <c r="N23" s="40">
        <v>260</v>
      </c>
      <c r="O23" s="40">
        <v>412</v>
      </c>
    </row>
    <row r="24" spans="1:15" x14ac:dyDescent="0.2">
      <c r="A24" s="56"/>
      <c r="B24" s="39" t="s">
        <v>15</v>
      </c>
      <c r="C24" s="40">
        <v>145</v>
      </c>
      <c r="D24" s="40">
        <v>32</v>
      </c>
      <c r="E24" s="40">
        <v>53</v>
      </c>
      <c r="F24" s="40">
        <v>102</v>
      </c>
      <c r="G24" s="40">
        <v>116</v>
      </c>
      <c r="H24" s="40">
        <v>203</v>
      </c>
      <c r="I24" s="40">
        <v>250</v>
      </c>
      <c r="J24" s="40">
        <v>220</v>
      </c>
      <c r="K24" s="40">
        <v>271</v>
      </c>
      <c r="L24" s="40">
        <v>264</v>
      </c>
      <c r="M24" s="40">
        <v>381</v>
      </c>
      <c r="N24" s="40">
        <v>201</v>
      </c>
      <c r="O24" s="40">
        <v>2238</v>
      </c>
    </row>
    <row r="25" spans="1:15" x14ac:dyDescent="0.2">
      <c r="A25" s="56"/>
      <c r="B25" s="39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>
        <v>1</v>
      </c>
      <c r="M25" s="40">
        <v>12</v>
      </c>
      <c r="N25" s="40">
        <v>57</v>
      </c>
      <c r="O25" s="40">
        <v>70</v>
      </c>
    </row>
    <row r="26" spans="1:15" x14ac:dyDescent="0.2">
      <c r="A26" s="56"/>
      <c r="B26" s="39" t="s">
        <v>28</v>
      </c>
      <c r="C26" s="40">
        <v>44</v>
      </c>
      <c r="D26" s="40">
        <v>8</v>
      </c>
      <c r="E26" s="40">
        <v>13</v>
      </c>
      <c r="F26" s="40">
        <v>17</v>
      </c>
      <c r="G26" s="40">
        <v>22</v>
      </c>
      <c r="H26" s="40">
        <v>23</v>
      </c>
      <c r="I26" s="40">
        <v>35</v>
      </c>
      <c r="J26" s="40">
        <v>54</v>
      </c>
      <c r="K26" s="40">
        <v>54</v>
      </c>
      <c r="L26" s="40">
        <v>63</v>
      </c>
      <c r="M26" s="40">
        <v>74</v>
      </c>
      <c r="N26" s="40">
        <v>12</v>
      </c>
      <c r="O26" s="40">
        <v>419</v>
      </c>
    </row>
    <row r="27" spans="1:15" x14ac:dyDescent="0.2">
      <c r="A27" s="56"/>
      <c r="B27" s="39" t="s">
        <v>18</v>
      </c>
      <c r="C27" s="40"/>
      <c r="D27" s="41"/>
      <c r="E27" s="41"/>
      <c r="F27" s="40"/>
      <c r="G27" s="40"/>
      <c r="H27" s="40">
        <v>2</v>
      </c>
      <c r="I27" s="40"/>
      <c r="J27" s="40">
        <v>4</v>
      </c>
      <c r="K27" s="40">
        <v>4</v>
      </c>
      <c r="L27" s="40">
        <v>6</v>
      </c>
      <c r="M27" s="40">
        <v>5</v>
      </c>
      <c r="N27" s="40">
        <v>5</v>
      </c>
      <c r="O27" s="40">
        <v>26</v>
      </c>
    </row>
    <row r="28" spans="1:15" x14ac:dyDescent="0.2">
      <c r="A28" s="56"/>
      <c r="B28" s="42" t="s">
        <v>29</v>
      </c>
      <c r="C28" s="43">
        <v>190</v>
      </c>
      <c r="D28" s="43">
        <v>40</v>
      </c>
      <c r="E28" s="43">
        <v>66</v>
      </c>
      <c r="F28" s="43">
        <v>119</v>
      </c>
      <c r="G28" s="43">
        <v>139</v>
      </c>
      <c r="H28" s="43">
        <v>228</v>
      </c>
      <c r="I28" s="43">
        <v>285</v>
      </c>
      <c r="J28" s="43">
        <v>282</v>
      </c>
      <c r="K28" s="43">
        <v>338</v>
      </c>
      <c r="L28" s="43">
        <v>356</v>
      </c>
      <c r="M28" s="43">
        <v>587</v>
      </c>
      <c r="N28" s="43">
        <v>535</v>
      </c>
      <c r="O28" s="43">
        <v>3165</v>
      </c>
    </row>
    <row r="29" spans="1:15" x14ac:dyDescent="0.2">
      <c r="A29" s="57"/>
      <c r="B29" s="44" t="s">
        <v>30</v>
      </c>
      <c r="C29" s="45">
        <v>6.0031595576619301E-2</v>
      </c>
      <c r="D29" s="45">
        <v>1.26382306477093E-2</v>
      </c>
      <c r="E29" s="45">
        <v>2.08530805687204E-2</v>
      </c>
      <c r="F29" s="45">
        <v>3.7598736176935203E-2</v>
      </c>
      <c r="G29" s="45">
        <v>4.3917851500789903E-2</v>
      </c>
      <c r="H29" s="45">
        <v>7.2037914691943095E-2</v>
      </c>
      <c r="I29" s="45">
        <v>9.0047393364928896E-2</v>
      </c>
      <c r="J29" s="45">
        <v>8.9099526066350701E-2</v>
      </c>
      <c r="K29" s="45">
        <v>0.106793048973144</v>
      </c>
      <c r="L29" s="45">
        <v>0.112480252764613</v>
      </c>
      <c r="M29" s="45">
        <v>0.18546603475513401</v>
      </c>
      <c r="N29" s="45">
        <v>0.16903633491311201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5" t="s">
        <v>33</v>
      </c>
      <c r="B31" s="39" t="s">
        <v>13</v>
      </c>
      <c r="C31" s="40">
        <v>1</v>
      </c>
      <c r="D31" s="40"/>
      <c r="E31" s="40">
        <v>1</v>
      </c>
      <c r="F31" s="40"/>
      <c r="G31" s="40">
        <v>1</v>
      </c>
      <c r="H31" s="40"/>
      <c r="I31" s="40"/>
      <c r="J31" s="40">
        <v>3</v>
      </c>
      <c r="K31" s="40">
        <v>4</v>
      </c>
      <c r="L31" s="40">
        <v>13</v>
      </c>
      <c r="M31" s="40">
        <v>89</v>
      </c>
      <c r="N31" s="40">
        <v>187</v>
      </c>
      <c r="O31" s="40">
        <v>299</v>
      </c>
    </row>
    <row r="32" spans="1:15" x14ac:dyDescent="0.2">
      <c r="A32" s="56"/>
      <c r="B32" s="39" t="s">
        <v>15</v>
      </c>
      <c r="C32" s="40">
        <v>2</v>
      </c>
      <c r="D32" s="40">
        <v>3</v>
      </c>
      <c r="E32" s="40">
        <v>3</v>
      </c>
      <c r="F32" s="40">
        <v>17</v>
      </c>
      <c r="G32" s="40">
        <v>81</v>
      </c>
      <c r="H32" s="40">
        <v>153</v>
      </c>
      <c r="I32" s="40">
        <v>232</v>
      </c>
      <c r="J32" s="40">
        <v>295</v>
      </c>
      <c r="K32" s="40">
        <v>335</v>
      </c>
      <c r="L32" s="40">
        <v>302</v>
      </c>
      <c r="M32" s="40">
        <v>348</v>
      </c>
      <c r="N32" s="40">
        <v>227</v>
      </c>
      <c r="O32" s="40">
        <v>1998</v>
      </c>
    </row>
    <row r="33" spans="1:15" x14ac:dyDescent="0.2">
      <c r="A33" s="56"/>
      <c r="B33" s="39" t="s">
        <v>16</v>
      </c>
      <c r="C33" s="40"/>
      <c r="D33" s="40"/>
      <c r="E33" s="40"/>
      <c r="F33" s="40"/>
      <c r="G33" s="40"/>
      <c r="H33" s="40">
        <v>1</v>
      </c>
      <c r="I33" s="40"/>
      <c r="J33" s="40"/>
      <c r="K33" s="40"/>
      <c r="L33" s="40">
        <v>1</v>
      </c>
      <c r="M33" s="40">
        <v>4</v>
      </c>
      <c r="N33" s="40">
        <v>38</v>
      </c>
      <c r="O33" s="40">
        <v>44</v>
      </c>
    </row>
    <row r="34" spans="1:15" x14ac:dyDescent="0.2">
      <c r="A34" s="56"/>
      <c r="B34" s="39" t="s">
        <v>28</v>
      </c>
      <c r="C34" s="40">
        <v>16</v>
      </c>
      <c r="D34" s="40">
        <v>3</v>
      </c>
      <c r="E34" s="40">
        <v>5</v>
      </c>
      <c r="F34" s="40">
        <v>15</v>
      </c>
      <c r="G34" s="40">
        <v>30</v>
      </c>
      <c r="H34" s="40">
        <v>56</v>
      </c>
      <c r="I34" s="40">
        <v>59</v>
      </c>
      <c r="J34" s="40">
        <v>57</v>
      </c>
      <c r="K34" s="40">
        <v>79</v>
      </c>
      <c r="L34" s="40">
        <v>104</v>
      </c>
      <c r="M34" s="40">
        <v>90</v>
      </c>
      <c r="N34" s="40">
        <v>49</v>
      </c>
      <c r="O34" s="40">
        <v>563</v>
      </c>
    </row>
    <row r="35" spans="1:15" x14ac:dyDescent="0.2">
      <c r="A35" s="56"/>
      <c r="B35" s="39" t="s">
        <v>18</v>
      </c>
      <c r="C35" s="40"/>
      <c r="D35" s="41"/>
      <c r="E35" s="41"/>
      <c r="F35" s="40"/>
      <c r="G35" s="40">
        <v>1</v>
      </c>
      <c r="H35" s="40">
        <v>2</v>
      </c>
      <c r="I35" s="40">
        <v>1</v>
      </c>
      <c r="J35" s="40"/>
      <c r="K35" s="40">
        <v>2</v>
      </c>
      <c r="L35" s="40">
        <v>1</v>
      </c>
      <c r="M35" s="40">
        <v>6</v>
      </c>
      <c r="N35" s="40">
        <v>8</v>
      </c>
      <c r="O35" s="40">
        <v>21</v>
      </c>
    </row>
    <row r="36" spans="1:15" x14ac:dyDescent="0.2">
      <c r="A36" s="56"/>
      <c r="B36" s="42" t="s">
        <v>29</v>
      </c>
      <c r="C36" s="43">
        <v>19</v>
      </c>
      <c r="D36" s="43">
        <v>6</v>
      </c>
      <c r="E36" s="43">
        <v>9</v>
      </c>
      <c r="F36" s="43">
        <v>32</v>
      </c>
      <c r="G36" s="43">
        <v>113</v>
      </c>
      <c r="H36" s="43">
        <v>212</v>
      </c>
      <c r="I36" s="43">
        <v>292</v>
      </c>
      <c r="J36" s="43">
        <v>355</v>
      </c>
      <c r="K36" s="43">
        <v>420</v>
      </c>
      <c r="L36" s="43">
        <v>421</v>
      </c>
      <c r="M36" s="43">
        <v>537</v>
      </c>
      <c r="N36" s="43">
        <v>509</v>
      </c>
      <c r="O36" s="43">
        <v>2925</v>
      </c>
    </row>
    <row r="37" spans="1:15" x14ac:dyDescent="0.2">
      <c r="A37" s="57"/>
      <c r="B37" s="44" t="s">
        <v>30</v>
      </c>
      <c r="C37" s="45">
        <v>6.4957264957265001E-3</v>
      </c>
      <c r="D37" s="45">
        <v>2.05128205128205E-3</v>
      </c>
      <c r="E37" s="45">
        <v>3.07692307692308E-3</v>
      </c>
      <c r="F37" s="45">
        <v>1.09401709401709E-2</v>
      </c>
      <c r="G37" s="45">
        <v>3.8632478632478602E-2</v>
      </c>
      <c r="H37" s="45">
        <v>7.2478632478632496E-2</v>
      </c>
      <c r="I37" s="45">
        <v>9.9829059829059805E-2</v>
      </c>
      <c r="J37" s="45">
        <v>0.12136752136752101</v>
      </c>
      <c r="K37" s="45">
        <v>0.143589743589744</v>
      </c>
      <c r="L37" s="45">
        <v>0.14393162393162401</v>
      </c>
      <c r="M37" s="45">
        <v>0.183589743589744</v>
      </c>
      <c r="N37" s="45">
        <v>0.174017094017094</v>
      </c>
      <c r="O37" s="45">
        <v>1</v>
      </c>
    </row>
    <row r="38" spans="1:15" x14ac:dyDescent="0.2">
      <c r="N38" s="40"/>
      <c r="O38" s="40"/>
    </row>
    <row r="39" spans="1:15" x14ac:dyDescent="0.2">
      <c r="A39" s="33" t="s">
        <v>36</v>
      </c>
    </row>
    <row r="40" spans="1:15" x14ac:dyDescent="0.2">
      <c r="A40" s="48" t="s">
        <v>8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347AB-D26E-4916-B422-7B5352475AF6}"/>
</file>

<file path=customXml/itemProps2.xml><?xml version="1.0" encoding="utf-8"?>
<ds:datastoreItem xmlns:ds="http://schemas.openxmlformats.org/officeDocument/2006/customXml" ds:itemID="{DDA52CB8-A43C-40C5-9439-02C1248FE56B}"/>
</file>

<file path=customXml/itemProps3.xml><?xml version="1.0" encoding="utf-8"?>
<ds:datastoreItem xmlns:ds="http://schemas.openxmlformats.org/officeDocument/2006/customXml" ds:itemID="{2B734124-081A-4FD6-9F5F-A50DC1FD8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2017-09-04T11:49:39Z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