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2"/>
  </bookViews>
  <sheets>
    <sheet name="Flussi " sheetId="6" r:id="rId1"/>
    <sheet name="Variazione pendenti" sheetId="7" r:id="rId2"/>
    <sheet name="Stratigrafia pendenti" sheetId="16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'!$A$1:$D$44</definedName>
    <definedName name="_xlnm.Print_Area" localSheetId="1">'Variazione pendenti'!$A$1:$F$17</definedName>
  </definedNames>
  <calcPr calcId="162913"/>
</workbook>
</file>

<file path=xl/calcChain.xml><?xml version="1.0" encoding="utf-8"?>
<calcChain xmlns="http://schemas.openxmlformats.org/spreadsheetml/2006/main">
  <c r="H39" i="6" l="1"/>
  <c r="G39" i="6"/>
  <c r="H30" i="6"/>
  <c r="G30" i="6"/>
  <c r="H21" i="6"/>
  <c r="G21" i="6"/>
  <c r="H12" i="6"/>
  <c r="G12" i="6"/>
  <c r="G23" i="6" l="1"/>
  <c r="G14" i="6"/>
  <c r="G41" i="6"/>
  <c r="G32" i="6"/>
  <c r="E39" i="6"/>
  <c r="F39" i="6"/>
  <c r="E41" i="6" s="1"/>
  <c r="E30" i="6"/>
  <c r="F30" i="6"/>
  <c r="E21" i="6"/>
  <c r="F21" i="6"/>
  <c r="E12" i="6"/>
  <c r="F12" i="6"/>
  <c r="E32" i="6" l="1"/>
  <c r="E23" i="6"/>
  <c r="E14" i="6"/>
  <c r="C30" i="6" l="1"/>
  <c r="D30" i="6"/>
  <c r="C21" i="6"/>
  <c r="D21" i="6"/>
  <c r="C12" i="6"/>
  <c r="D12" i="6"/>
  <c r="F13" i="7" l="1"/>
  <c r="F11" i="7"/>
  <c r="C23" i="6" l="1"/>
  <c r="C14" i="6"/>
  <c r="F9" i="7" l="1"/>
  <c r="F7" i="7"/>
  <c r="D39" i="6" l="1"/>
  <c r="C39" i="6"/>
  <c r="C41" i="6" l="1"/>
  <c r="C32" i="6"/>
</calcChain>
</file>

<file path=xl/sharedStrings.xml><?xml version="1.0" encoding="utf-8"?>
<sst xmlns="http://schemas.openxmlformats.org/spreadsheetml/2006/main" count="119" uniqueCount="43">
  <si>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</si>
  <si>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</si>
  <si>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</si>
  <si>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</si>
  <si>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</si>
  <si>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</si>
  <si>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</si>
  <si>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</si>
  <si>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</si>
  <si>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</si>
  <si>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</si>
  <si>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</si>
  <si>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</si>
  <si>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</si>
  <si>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</si>
  <si>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</si>
  <si>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</si>
  <si>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</si>
  <si>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Brescia</t>
  </si>
  <si>
    <t>Tribunale Ordinario di Bergamo</t>
  </si>
  <si>
    <t>Tribunale Ordinario di Brescia</t>
  </si>
  <si>
    <t>Tribunale Ordinario di Cremona</t>
  </si>
  <si>
    <t>Tribunale Ordinario di Mantova</t>
  </si>
  <si>
    <t>Variazione</t>
  </si>
  <si>
    <t>Circondario di Tribunale Ordinario di Bergamo</t>
  </si>
  <si>
    <t>FALLIMENTARE</t>
  </si>
  <si>
    <t>Totale AREA SIECIC</t>
  </si>
  <si>
    <t>Incidenza percentuale delle classi</t>
  </si>
  <si>
    <t>Circondario di Tribunale Ordinario di Brescia</t>
  </si>
  <si>
    <t>Circondario di Tribunale Ordinario di Cremona</t>
  </si>
  <si>
    <t>Circondario di Tribunale Ordinario di Mantova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</si>
  <si>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</si>
  <si>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</si>
  <si>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</si>
  <si>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</si>
  <si>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</si>
  <si>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</si>
  <si>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30/06/2018</t>
  </si>
  <si>
    <t>Anni 2016 - 30 giugno 2018</t>
  </si>
  <si>
    <t>Pendenti al 30 giugno 2018</t>
  </si>
  <si>
    <t>Iscritti 
I sem 2018</t>
  </si>
  <si>
    <t>Definiti 
I sem 2018</t>
  </si>
  <si>
    <t>Ultimo aggiornamento del sistema di rilevazione avvenuto il 10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</si>
</sst>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2" fillId="0" borderId="0" xfId="5" applyFont="1"/>
    <xf numFmtId="3" fontId="2" fillId="0" borderId="0" xfId="2" applyNumberFormat="1" applyFont="1"/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0" fontId="10" fillId="0" borderId="0" xfId="2" applyFont="1"/>
    <xf numFmtId="0" fontId="3" fillId="0" borderId="1" xfId="2" applyFont="1" applyBorder="1" applyAlignment="1">
      <alignment horizontal="right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3" xfId="5"/>
    <cellStyle name="Percentuale" xfId="1" builtinId="5"/>
    <cellStyle name="Percentuale 2 2" xfId="3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opLeftCell="A10" zoomScaleNormal="100" workbookViewId="0">
      <selection activeCell="A43" sqref="A43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4" width="9.140625" style="1" customWidth="1"/>
    <col min="5" max="5" width="9.5703125" style="1" customWidth="1"/>
    <col min="6" max="6" width="9.28515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38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40</v>
      </c>
      <c r="H6" s="7" t="s">
        <v>41</v>
      </c>
    </row>
    <row r="7" spans="1:8" x14ac:dyDescent="0.2">
      <c r="A7" s="57" t="s">
        <v>19</v>
      </c>
      <c r="B7" s="3" t="s">
        <v>11</v>
      </c>
      <c r="C7" s="4">
        <v>4127</v>
      </c>
      <c r="D7" s="4">
        <v>3380</v>
      </c>
      <c r="E7" s="4">
        <v>3935</v>
      </c>
      <c r="F7" s="4">
        <v>3064</v>
      </c>
      <c r="G7" s="4">
        <v>1957</v>
      </c>
      <c r="H7" s="4">
        <v>1737</v>
      </c>
    </row>
    <row r="8" spans="1:8" x14ac:dyDescent="0.2">
      <c r="A8" s="57" t="s">
        <v>3</v>
      </c>
      <c r="B8" s="3" t="s">
        <v>13</v>
      </c>
      <c r="C8" s="4">
        <v>1324</v>
      </c>
      <c r="D8" s="4">
        <v>1067</v>
      </c>
      <c r="E8" s="4">
        <v>1216</v>
      </c>
      <c r="F8" s="4">
        <v>1374</v>
      </c>
      <c r="G8" s="4">
        <v>586</v>
      </c>
      <c r="H8" s="4">
        <v>839</v>
      </c>
    </row>
    <row r="9" spans="1:8" x14ac:dyDescent="0.2">
      <c r="A9" s="57" t="s">
        <v>3</v>
      </c>
      <c r="B9" s="3" t="s">
        <v>14</v>
      </c>
      <c r="C9" s="4">
        <v>674</v>
      </c>
      <c r="D9" s="4">
        <v>702</v>
      </c>
      <c r="E9" s="4">
        <v>687</v>
      </c>
      <c r="F9" s="4">
        <v>671</v>
      </c>
      <c r="G9" s="4">
        <v>318</v>
      </c>
      <c r="H9" s="4">
        <v>326</v>
      </c>
    </row>
    <row r="10" spans="1:8" x14ac:dyDescent="0.2">
      <c r="A10" s="57" t="s">
        <v>3</v>
      </c>
      <c r="B10" s="3" t="s">
        <v>15</v>
      </c>
      <c r="C10" s="4">
        <v>259</v>
      </c>
      <c r="D10" s="4">
        <v>395</v>
      </c>
      <c r="E10" s="4">
        <v>230</v>
      </c>
      <c r="F10" s="4">
        <v>319</v>
      </c>
      <c r="G10" s="4">
        <v>122</v>
      </c>
      <c r="H10" s="4">
        <v>143</v>
      </c>
    </row>
    <row r="11" spans="1:8" x14ac:dyDescent="0.2">
      <c r="A11" s="57" t="s">
        <v>3</v>
      </c>
      <c r="B11" s="3" t="s">
        <v>16</v>
      </c>
      <c r="C11" s="4">
        <v>39</v>
      </c>
      <c r="D11" s="4">
        <v>49</v>
      </c>
      <c r="E11" s="4">
        <v>89</v>
      </c>
      <c r="F11" s="4">
        <v>69</v>
      </c>
      <c r="G11" s="4">
        <v>34</v>
      </c>
      <c r="H11" s="4">
        <v>30</v>
      </c>
    </row>
    <row r="12" spans="1:8" x14ac:dyDescent="0.2">
      <c r="A12" s="57"/>
      <c r="B12" s="13" t="s">
        <v>12</v>
      </c>
      <c r="C12" s="14">
        <f t="shared" ref="C12:F12" si="0">SUM(C7:C11)</f>
        <v>6423</v>
      </c>
      <c r="D12" s="14">
        <f t="shared" si="0"/>
        <v>5593</v>
      </c>
      <c r="E12" s="14">
        <f t="shared" si="0"/>
        <v>6157</v>
      </c>
      <c r="F12" s="14">
        <f t="shared" si="0"/>
        <v>5497</v>
      </c>
      <c r="G12" s="14">
        <f t="shared" ref="G12:H12" si="1">SUM(G7:G11)</f>
        <v>3017</v>
      </c>
      <c r="H12" s="14">
        <f t="shared" si="1"/>
        <v>3075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5">
        <f>D12/C12</f>
        <v>0.87077689553168303</v>
      </c>
      <c r="D14" s="56"/>
      <c r="E14" s="55">
        <f>F12/E12</f>
        <v>0.89280493746954681</v>
      </c>
      <c r="F14" s="56"/>
      <c r="G14" s="55">
        <f>H12/G12</f>
        <v>1.0192243950944646</v>
      </c>
      <c r="H14" s="56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7" t="s">
        <v>20</v>
      </c>
      <c r="B16" s="3" t="s">
        <v>11</v>
      </c>
      <c r="C16" s="4">
        <v>4564</v>
      </c>
      <c r="D16" s="4">
        <v>4327</v>
      </c>
      <c r="E16" s="4">
        <v>4623</v>
      </c>
      <c r="F16" s="4">
        <v>4310</v>
      </c>
      <c r="G16" s="4">
        <v>2180</v>
      </c>
      <c r="H16" s="4">
        <v>3007</v>
      </c>
    </row>
    <row r="17" spans="1:8" x14ac:dyDescent="0.2">
      <c r="A17" s="57" t="s">
        <v>4</v>
      </c>
      <c r="B17" s="3" t="s">
        <v>13</v>
      </c>
      <c r="C17" s="4">
        <v>1347</v>
      </c>
      <c r="D17" s="4">
        <v>1177</v>
      </c>
      <c r="E17" s="4">
        <v>1413</v>
      </c>
      <c r="F17" s="4">
        <v>1593</v>
      </c>
      <c r="G17" s="4">
        <v>627</v>
      </c>
      <c r="H17" s="4">
        <v>944</v>
      </c>
    </row>
    <row r="18" spans="1:8" x14ac:dyDescent="0.2">
      <c r="A18" s="57" t="s">
        <v>4</v>
      </c>
      <c r="B18" s="3" t="s">
        <v>14</v>
      </c>
      <c r="C18" s="5">
        <v>1059</v>
      </c>
      <c r="D18" s="4">
        <v>1130</v>
      </c>
      <c r="E18" s="5">
        <v>865</v>
      </c>
      <c r="F18" s="4">
        <v>886</v>
      </c>
      <c r="G18" s="5">
        <v>420</v>
      </c>
      <c r="H18" s="4">
        <v>453</v>
      </c>
    </row>
    <row r="19" spans="1:8" x14ac:dyDescent="0.2">
      <c r="A19" s="57" t="s">
        <v>4</v>
      </c>
      <c r="B19" s="3" t="s">
        <v>15</v>
      </c>
      <c r="C19" s="4">
        <v>294</v>
      </c>
      <c r="D19" s="4">
        <v>376</v>
      </c>
      <c r="E19" s="4">
        <v>240</v>
      </c>
      <c r="F19" s="4">
        <v>276</v>
      </c>
      <c r="G19" s="4">
        <v>135</v>
      </c>
      <c r="H19" s="4">
        <v>160</v>
      </c>
    </row>
    <row r="20" spans="1:8" x14ac:dyDescent="0.2">
      <c r="A20" s="57" t="s">
        <v>4</v>
      </c>
      <c r="B20" s="3" t="s">
        <v>16</v>
      </c>
      <c r="C20" s="4">
        <v>138</v>
      </c>
      <c r="D20" s="4">
        <v>29</v>
      </c>
      <c r="E20" s="4">
        <v>189</v>
      </c>
      <c r="F20" s="4">
        <v>74</v>
      </c>
      <c r="G20" s="4">
        <v>116</v>
      </c>
      <c r="H20" s="4">
        <v>23</v>
      </c>
    </row>
    <row r="21" spans="1:8" x14ac:dyDescent="0.2">
      <c r="A21" s="57"/>
      <c r="B21" s="13" t="s">
        <v>12</v>
      </c>
      <c r="C21" s="14">
        <f t="shared" ref="C21:F21" si="2">SUM(C16:C20)</f>
        <v>7402</v>
      </c>
      <c r="D21" s="14">
        <f t="shared" si="2"/>
        <v>7039</v>
      </c>
      <c r="E21" s="14">
        <f t="shared" si="2"/>
        <v>7330</v>
      </c>
      <c r="F21" s="14">
        <f t="shared" si="2"/>
        <v>7139</v>
      </c>
      <c r="G21" s="14">
        <f t="shared" ref="G21:H21" si="3">SUM(G16:G20)</f>
        <v>3478</v>
      </c>
      <c r="H21" s="14">
        <f t="shared" si="3"/>
        <v>4587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5">
        <f>D21/C21</f>
        <v>0.95095920021615776</v>
      </c>
      <c r="D23" s="56"/>
      <c r="E23" s="55">
        <f>F21/E21</f>
        <v>0.97394270122783089</v>
      </c>
      <c r="F23" s="56"/>
      <c r="G23" s="55">
        <f>H21/G21</f>
        <v>1.3188614146060955</v>
      </c>
      <c r="H23" s="56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7" t="s">
        <v>21</v>
      </c>
      <c r="B25" s="3" t="s">
        <v>11</v>
      </c>
      <c r="C25" s="4">
        <v>1484</v>
      </c>
      <c r="D25" s="4">
        <v>1663</v>
      </c>
      <c r="E25" s="4">
        <v>1492</v>
      </c>
      <c r="F25" s="4">
        <v>1756</v>
      </c>
      <c r="G25" s="4">
        <v>710</v>
      </c>
      <c r="H25" s="4">
        <v>786</v>
      </c>
    </row>
    <row r="26" spans="1:8" x14ac:dyDescent="0.2">
      <c r="A26" s="57"/>
      <c r="B26" s="3" t="s">
        <v>13</v>
      </c>
      <c r="C26" s="4">
        <v>460</v>
      </c>
      <c r="D26" s="4">
        <v>479</v>
      </c>
      <c r="E26" s="4">
        <v>383</v>
      </c>
      <c r="F26" s="4">
        <v>647</v>
      </c>
      <c r="G26" s="4">
        <v>165</v>
      </c>
      <c r="H26" s="4">
        <v>290</v>
      </c>
    </row>
    <row r="27" spans="1:8" x14ac:dyDescent="0.2">
      <c r="A27" s="57"/>
      <c r="B27" s="3" t="s">
        <v>14</v>
      </c>
      <c r="C27" s="4">
        <v>156</v>
      </c>
      <c r="D27" s="4">
        <v>175</v>
      </c>
      <c r="E27" s="4">
        <v>143</v>
      </c>
      <c r="F27" s="4">
        <v>127</v>
      </c>
      <c r="G27" s="4">
        <v>60</v>
      </c>
      <c r="H27" s="4">
        <v>67</v>
      </c>
    </row>
    <row r="28" spans="1:8" x14ac:dyDescent="0.2">
      <c r="A28" s="57"/>
      <c r="B28" s="3" t="s">
        <v>15</v>
      </c>
      <c r="C28" s="4">
        <v>77</v>
      </c>
      <c r="D28" s="4">
        <v>63</v>
      </c>
      <c r="E28" s="4">
        <v>44</v>
      </c>
      <c r="F28" s="4">
        <v>65</v>
      </c>
      <c r="G28" s="4">
        <v>27</v>
      </c>
      <c r="H28" s="4">
        <v>32</v>
      </c>
    </row>
    <row r="29" spans="1:8" x14ac:dyDescent="0.2">
      <c r="A29" s="57"/>
      <c r="B29" s="3" t="s">
        <v>16</v>
      </c>
      <c r="C29" s="4">
        <v>18</v>
      </c>
      <c r="D29" s="4">
        <v>20</v>
      </c>
      <c r="E29" s="4">
        <v>20</v>
      </c>
      <c r="F29" s="4">
        <v>20</v>
      </c>
      <c r="G29" s="4">
        <v>6</v>
      </c>
      <c r="H29" s="4">
        <v>9</v>
      </c>
    </row>
    <row r="30" spans="1:8" x14ac:dyDescent="0.2">
      <c r="A30" s="57"/>
      <c r="B30" s="13" t="s">
        <v>12</v>
      </c>
      <c r="C30" s="14">
        <f t="shared" ref="C30:F30" si="4">SUM(C25:C29)</f>
        <v>2195</v>
      </c>
      <c r="D30" s="14">
        <f t="shared" si="4"/>
        <v>2400</v>
      </c>
      <c r="E30" s="14">
        <f t="shared" si="4"/>
        <v>2082</v>
      </c>
      <c r="F30" s="14">
        <f t="shared" si="4"/>
        <v>2615</v>
      </c>
      <c r="G30" s="14">
        <f t="shared" ref="G30:H30" si="5">SUM(G25:G29)</f>
        <v>968</v>
      </c>
      <c r="H30" s="14">
        <f t="shared" si="5"/>
        <v>1184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5">
        <f>D30/C30</f>
        <v>1.0933940774487472</v>
      </c>
      <c r="D32" s="56"/>
      <c r="E32" s="55">
        <f>F30/E30</f>
        <v>1.256003842459174</v>
      </c>
      <c r="F32" s="56"/>
      <c r="G32" s="55">
        <f>H30/G30</f>
        <v>1.2231404958677685</v>
      </c>
      <c r="H32" s="56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7" t="s">
        <v>22</v>
      </c>
      <c r="B34" s="3" t="s">
        <v>11</v>
      </c>
      <c r="C34" s="4">
        <v>1491</v>
      </c>
      <c r="D34" s="4">
        <v>1827</v>
      </c>
      <c r="E34" s="4">
        <v>1600</v>
      </c>
      <c r="F34" s="4">
        <v>1690</v>
      </c>
      <c r="G34" s="4">
        <v>809</v>
      </c>
      <c r="H34" s="4">
        <v>847</v>
      </c>
    </row>
    <row r="35" spans="1:8" x14ac:dyDescent="0.2">
      <c r="A35" s="57" t="s">
        <v>5</v>
      </c>
      <c r="B35" s="3" t="s">
        <v>13</v>
      </c>
      <c r="C35" s="4">
        <v>476</v>
      </c>
      <c r="D35" s="4">
        <v>426</v>
      </c>
      <c r="E35" s="4">
        <v>490</v>
      </c>
      <c r="F35" s="4">
        <v>669</v>
      </c>
      <c r="G35" s="4">
        <v>246</v>
      </c>
      <c r="H35" s="4">
        <v>441</v>
      </c>
    </row>
    <row r="36" spans="1:8" x14ac:dyDescent="0.2">
      <c r="A36" s="57" t="s">
        <v>5</v>
      </c>
      <c r="B36" s="3" t="s">
        <v>14</v>
      </c>
      <c r="C36" s="4">
        <v>205</v>
      </c>
      <c r="D36" s="4">
        <v>228</v>
      </c>
      <c r="E36" s="4">
        <v>232</v>
      </c>
      <c r="F36" s="4">
        <v>225</v>
      </c>
      <c r="G36" s="4">
        <v>105</v>
      </c>
      <c r="H36" s="4">
        <v>98</v>
      </c>
    </row>
    <row r="37" spans="1:8" x14ac:dyDescent="0.2">
      <c r="A37" s="57" t="s">
        <v>5</v>
      </c>
      <c r="B37" s="3" t="s">
        <v>15</v>
      </c>
      <c r="C37" s="4">
        <v>95</v>
      </c>
      <c r="D37" s="4">
        <v>107</v>
      </c>
      <c r="E37" s="4">
        <v>102</v>
      </c>
      <c r="F37" s="4">
        <v>112</v>
      </c>
      <c r="G37" s="4">
        <v>44</v>
      </c>
      <c r="H37" s="4">
        <v>74</v>
      </c>
    </row>
    <row r="38" spans="1:8" x14ac:dyDescent="0.2">
      <c r="A38" s="57" t="s">
        <v>5</v>
      </c>
      <c r="B38" s="3" t="s">
        <v>16</v>
      </c>
      <c r="C38" s="4">
        <v>24</v>
      </c>
      <c r="D38" s="4">
        <v>23</v>
      </c>
      <c r="E38" s="4">
        <v>19</v>
      </c>
      <c r="F38" s="4">
        <v>24</v>
      </c>
      <c r="G38" s="4">
        <v>9</v>
      </c>
      <c r="H38" s="4">
        <v>8</v>
      </c>
    </row>
    <row r="39" spans="1:8" x14ac:dyDescent="0.2">
      <c r="A39" s="57"/>
      <c r="B39" s="13" t="s">
        <v>12</v>
      </c>
      <c r="C39" s="14">
        <f t="shared" ref="C39:F39" si="6">SUM(C34:C38)</f>
        <v>2291</v>
      </c>
      <c r="D39" s="14">
        <f t="shared" si="6"/>
        <v>2611</v>
      </c>
      <c r="E39" s="14">
        <f t="shared" si="6"/>
        <v>2443</v>
      </c>
      <c r="F39" s="14">
        <f t="shared" si="6"/>
        <v>2720</v>
      </c>
      <c r="G39" s="14">
        <f t="shared" ref="G39:H39" si="7">SUM(G34:G38)</f>
        <v>1213</v>
      </c>
      <c r="H39" s="14">
        <f t="shared" si="7"/>
        <v>1468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5">
        <f>D39/C39</f>
        <v>1.1396769969445657</v>
      </c>
      <c r="D41" s="56"/>
      <c r="E41" s="55">
        <f>F39/E39</f>
        <v>1.1133851821530905</v>
      </c>
      <c r="F41" s="56"/>
      <c r="G41" s="55">
        <f>H39/G39</f>
        <v>1.2102225886232481</v>
      </c>
      <c r="H41" s="56"/>
    </row>
    <row r="42" spans="1:8" x14ac:dyDescent="0.2">
      <c r="C42" s="2"/>
      <c r="D42" s="2"/>
      <c r="E42" s="46"/>
      <c r="F42" s="46"/>
      <c r="G42" s="46"/>
      <c r="H42" s="46"/>
    </row>
    <row r="43" spans="1:8" ht="15" customHeight="1" x14ac:dyDescent="0.2">
      <c r="A43" s="33" t="s">
        <v>42</v>
      </c>
    </row>
    <row r="44" spans="1:8" x14ac:dyDescent="0.2">
      <c r="A44" s="53" t="s">
        <v>6</v>
      </c>
    </row>
  </sheetData>
  <mergeCells count="16">
    <mergeCell ref="G14:H14"/>
    <mergeCell ref="G23:H23"/>
    <mergeCell ref="G32:H32"/>
    <mergeCell ref="G41:H41"/>
    <mergeCell ref="A7:A12"/>
    <mergeCell ref="A16:A21"/>
    <mergeCell ref="A25:A30"/>
    <mergeCell ref="A34:A39"/>
    <mergeCell ref="C32:D32"/>
    <mergeCell ref="C41:D41"/>
    <mergeCell ref="E14:F14"/>
    <mergeCell ref="E23:F23"/>
    <mergeCell ref="E32:F32"/>
    <mergeCell ref="E41:F41"/>
    <mergeCell ref="C14:D14"/>
    <mergeCell ref="C23:D23"/>
  </mergeCells>
  <conditionalFormatting sqref="C14:F14">
    <cfRule type="cellIs" dxfId="23" priority="65" operator="greaterThan">
      <formula>1</formula>
    </cfRule>
    <cfRule type="cellIs" dxfId="22" priority="66" operator="lessThan">
      <formula>1</formula>
    </cfRule>
  </conditionalFormatting>
  <conditionalFormatting sqref="C23:F23">
    <cfRule type="cellIs" dxfId="21" priority="59" operator="greaterThan">
      <formula>1</formula>
    </cfRule>
    <cfRule type="cellIs" dxfId="20" priority="60" operator="lessThan">
      <formula>1</formula>
    </cfRule>
  </conditionalFormatting>
  <conditionalFormatting sqref="C32:F32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C41:F41">
    <cfRule type="cellIs" dxfId="17" priority="47" operator="greaterThan">
      <formula>1</formula>
    </cfRule>
    <cfRule type="cellIs" dxfId="16" priority="48" operator="lessThan">
      <formula>1</formula>
    </cfRule>
  </conditionalFormatting>
  <conditionalFormatting sqref="G14:H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G23:H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G32:H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1:H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Normal="100" workbookViewId="0">
      <selection activeCell="A4" sqref="A4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11" width="9.140625" style="1"/>
    <col min="12" max="12" width="44.85546875" style="1" bestFit="1" customWidth="1"/>
    <col min="13" max="13" width="41.85546875" style="1" bestFit="1" customWidth="1"/>
    <col min="14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39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36</v>
      </c>
      <c r="D6" s="26" t="s">
        <v>37</v>
      </c>
      <c r="E6" s="24"/>
      <c r="F6" s="7" t="s">
        <v>23</v>
      </c>
    </row>
    <row r="7" spans="1:6" s="18" customFormat="1" ht="27" customHeight="1" x14ac:dyDescent="0.25">
      <c r="A7" s="27" t="s">
        <v>19</v>
      </c>
      <c r="B7" s="19" t="s">
        <v>12</v>
      </c>
      <c r="C7" s="48">
        <v>10754</v>
      </c>
      <c r="D7" s="20">
        <v>12435</v>
      </c>
      <c r="E7" s="25"/>
      <c r="F7" s="21">
        <f>(D7-C7)/C7</f>
        <v>0.15631392970057653</v>
      </c>
    </row>
    <row r="8" spans="1:6" ht="14.45" customHeight="1" x14ac:dyDescent="0.2">
      <c r="A8" s="28"/>
      <c r="B8" s="11"/>
      <c r="C8" s="49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48">
        <v>9967</v>
      </c>
      <c r="D9" s="20">
        <v>10187</v>
      </c>
      <c r="E9" s="25"/>
      <c r="F9" s="21">
        <f>(D9-C9)/C9</f>
        <v>2.2072840373231664E-2</v>
      </c>
    </row>
    <row r="10" spans="1:6" ht="12.75" customHeight="1" x14ac:dyDescent="0.2">
      <c r="C10" s="50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48">
        <v>3459</v>
      </c>
      <c r="D11" s="20">
        <v>2880</v>
      </c>
      <c r="E11" s="25"/>
      <c r="F11" s="21">
        <f>(D11-C11)/C11</f>
        <v>-0.16738941890719861</v>
      </c>
    </row>
    <row r="12" spans="1:6" x14ac:dyDescent="0.2">
      <c r="C12" s="50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48">
        <v>3188</v>
      </c>
      <c r="D13" s="20">
        <v>2733</v>
      </c>
      <c r="E13" s="25"/>
      <c r="F13" s="21">
        <f>(D13-C13)/C13</f>
        <v>-0.14272271016311167</v>
      </c>
    </row>
    <row r="14" spans="1:6" x14ac:dyDescent="0.2">
      <c r="C14" s="2"/>
      <c r="D14" s="2"/>
      <c r="E14" s="12"/>
    </row>
    <row r="16" spans="1:6" x14ac:dyDescent="0.2">
      <c r="A16" s="33" t="s">
        <v>42</v>
      </c>
    </row>
    <row r="17" spans="1:1" x14ac:dyDescent="0.2">
      <c r="A17" s="53" t="s">
        <v>6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workbookViewId="0">
      <selection activeCell="A4" sqref="A4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39</v>
      </c>
      <c r="B4" s="36"/>
    </row>
    <row r="6" spans="1:15" x14ac:dyDescent="0.2">
      <c r="A6" s="37" t="s">
        <v>1</v>
      </c>
      <c r="B6" s="37" t="s">
        <v>2</v>
      </c>
      <c r="C6" s="51" t="s">
        <v>35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2">
        <v>43281</v>
      </c>
      <c r="O6" s="54" t="s">
        <v>0</v>
      </c>
    </row>
    <row r="7" spans="1:15" ht="12.75" customHeight="1" x14ac:dyDescent="0.2">
      <c r="A7" s="58" t="s">
        <v>24</v>
      </c>
      <c r="B7" s="38" t="s">
        <v>11</v>
      </c>
      <c r="C7" s="39">
        <v>1</v>
      </c>
      <c r="D7" s="39">
        <v>2</v>
      </c>
      <c r="E7" s="39">
        <v>1</v>
      </c>
      <c r="F7" s="39">
        <v>62</v>
      </c>
      <c r="G7" s="39">
        <v>54</v>
      </c>
      <c r="H7" s="39">
        <v>88</v>
      </c>
      <c r="I7" s="39">
        <v>207</v>
      </c>
      <c r="J7" s="39">
        <v>250</v>
      </c>
      <c r="K7" s="39">
        <v>410</v>
      </c>
      <c r="L7" s="39">
        <v>481</v>
      </c>
      <c r="M7" s="39">
        <v>1284</v>
      </c>
      <c r="N7" s="39">
        <v>1196</v>
      </c>
      <c r="O7" s="39">
        <v>4036</v>
      </c>
    </row>
    <row r="8" spans="1:15" x14ac:dyDescent="0.2">
      <c r="A8" s="59"/>
      <c r="B8" s="38" t="s">
        <v>13</v>
      </c>
      <c r="C8" s="39">
        <v>91</v>
      </c>
      <c r="D8" s="39">
        <v>65</v>
      </c>
      <c r="E8" s="39">
        <v>164</v>
      </c>
      <c r="F8" s="39">
        <v>352</v>
      </c>
      <c r="G8" s="39">
        <v>673</v>
      </c>
      <c r="H8" s="39">
        <v>697</v>
      </c>
      <c r="I8" s="39">
        <v>775</v>
      </c>
      <c r="J8" s="39">
        <v>734</v>
      </c>
      <c r="K8" s="39">
        <v>714</v>
      </c>
      <c r="L8" s="39">
        <v>900</v>
      </c>
      <c r="M8" s="39">
        <v>948</v>
      </c>
      <c r="N8" s="39">
        <v>555</v>
      </c>
      <c r="O8" s="39">
        <v>6668</v>
      </c>
    </row>
    <row r="9" spans="1:15" x14ac:dyDescent="0.2">
      <c r="A9" s="59"/>
      <c r="B9" s="38" t="s">
        <v>14</v>
      </c>
      <c r="C9" s="39"/>
      <c r="D9" s="39"/>
      <c r="E9" s="39"/>
      <c r="F9" s="39"/>
      <c r="G9" s="39"/>
      <c r="H9" s="39"/>
      <c r="I9" s="39"/>
      <c r="J9" s="39"/>
      <c r="K9" s="39"/>
      <c r="L9" s="39">
        <v>2</v>
      </c>
      <c r="M9" s="39">
        <v>6</v>
      </c>
      <c r="N9" s="39">
        <v>118</v>
      </c>
      <c r="O9" s="39">
        <v>126</v>
      </c>
    </row>
    <row r="10" spans="1:15" x14ac:dyDescent="0.2">
      <c r="A10" s="59"/>
      <c r="B10" s="38" t="s">
        <v>25</v>
      </c>
      <c r="C10" s="39">
        <v>97</v>
      </c>
      <c r="D10" s="39">
        <v>23</v>
      </c>
      <c r="E10" s="39">
        <v>56</v>
      </c>
      <c r="F10" s="39">
        <v>72</v>
      </c>
      <c r="G10" s="39">
        <v>64</v>
      </c>
      <c r="H10" s="39">
        <v>105</v>
      </c>
      <c r="I10" s="39">
        <v>157</v>
      </c>
      <c r="J10" s="39">
        <v>203</v>
      </c>
      <c r="K10" s="39">
        <v>214</v>
      </c>
      <c r="L10" s="39">
        <v>198</v>
      </c>
      <c r="M10" s="39">
        <v>210</v>
      </c>
      <c r="N10" s="39">
        <v>120</v>
      </c>
      <c r="O10" s="39">
        <v>1519</v>
      </c>
    </row>
    <row r="11" spans="1:15" x14ac:dyDescent="0.2">
      <c r="A11" s="59"/>
      <c r="B11" s="38" t="s">
        <v>16</v>
      </c>
      <c r="C11" s="39"/>
      <c r="D11" s="40">
        <v>2</v>
      </c>
      <c r="E11" s="40"/>
      <c r="F11" s="39">
        <v>1</v>
      </c>
      <c r="G11" s="39"/>
      <c r="H11" s="39">
        <v>1</v>
      </c>
      <c r="I11" s="39"/>
      <c r="J11" s="39">
        <v>3</v>
      </c>
      <c r="K11" s="39">
        <v>3</v>
      </c>
      <c r="L11" s="39">
        <v>9</v>
      </c>
      <c r="M11" s="39">
        <v>39</v>
      </c>
      <c r="N11" s="39">
        <v>28</v>
      </c>
      <c r="O11" s="39">
        <v>86</v>
      </c>
    </row>
    <row r="12" spans="1:15" x14ac:dyDescent="0.2">
      <c r="A12" s="59"/>
      <c r="B12" s="41" t="s">
        <v>26</v>
      </c>
      <c r="C12" s="42">
        <v>189</v>
      </c>
      <c r="D12" s="42">
        <v>92</v>
      </c>
      <c r="E12" s="42">
        <v>221</v>
      </c>
      <c r="F12" s="42">
        <v>487</v>
      </c>
      <c r="G12" s="42">
        <v>791</v>
      </c>
      <c r="H12" s="42">
        <v>891</v>
      </c>
      <c r="I12" s="42">
        <v>1139</v>
      </c>
      <c r="J12" s="42">
        <v>1190</v>
      </c>
      <c r="K12" s="42">
        <v>1341</v>
      </c>
      <c r="L12" s="42">
        <v>1590</v>
      </c>
      <c r="M12" s="42">
        <v>2487</v>
      </c>
      <c r="N12" s="42">
        <v>2017</v>
      </c>
      <c r="O12" s="42">
        <v>12435</v>
      </c>
    </row>
    <row r="13" spans="1:15" x14ac:dyDescent="0.2">
      <c r="A13" s="60"/>
      <c r="B13" s="43" t="s">
        <v>27</v>
      </c>
      <c r="C13" s="44">
        <v>1.51990349819059E-2</v>
      </c>
      <c r="D13" s="44">
        <v>7.39847205468436E-3</v>
      </c>
      <c r="E13" s="44">
        <v>1.7772416566143898E-2</v>
      </c>
      <c r="F13" s="44">
        <v>3.9163650985122603E-2</v>
      </c>
      <c r="G13" s="44">
        <v>6.3610776035383995E-2</v>
      </c>
      <c r="H13" s="44">
        <v>7.1652593486127902E-2</v>
      </c>
      <c r="I13" s="44">
        <v>9.1596300763972696E-2</v>
      </c>
      <c r="J13" s="44">
        <v>9.5697627663851995E-2</v>
      </c>
      <c r="K13" s="44">
        <v>0.10784077201447501</v>
      </c>
      <c r="L13" s="44">
        <v>0.127864897466828</v>
      </c>
      <c r="M13" s="44">
        <v>0.2</v>
      </c>
      <c r="N13" s="44">
        <v>0.16220345798150401</v>
      </c>
      <c r="O13" s="44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8" t="s">
        <v>28</v>
      </c>
      <c r="B15" s="38" t="s">
        <v>11</v>
      </c>
      <c r="C15" s="39">
        <v>2</v>
      </c>
      <c r="D15" s="39"/>
      <c r="E15" s="39"/>
      <c r="F15" s="39">
        <v>1</v>
      </c>
      <c r="G15" s="39">
        <v>2</v>
      </c>
      <c r="H15" s="39">
        <v>4</v>
      </c>
      <c r="I15" s="39">
        <v>7</v>
      </c>
      <c r="J15" s="39">
        <v>9</v>
      </c>
      <c r="K15" s="39">
        <v>17</v>
      </c>
      <c r="L15" s="39">
        <v>42</v>
      </c>
      <c r="M15" s="39">
        <v>261</v>
      </c>
      <c r="N15" s="39">
        <v>1299</v>
      </c>
      <c r="O15" s="39">
        <v>1644</v>
      </c>
    </row>
    <row r="16" spans="1:15" x14ac:dyDescent="0.2">
      <c r="A16" s="59"/>
      <c r="B16" s="38" t="s">
        <v>13</v>
      </c>
      <c r="C16" s="39">
        <v>209</v>
      </c>
      <c r="D16" s="39">
        <v>64</v>
      </c>
      <c r="E16" s="39">
        <v>102</v>
      </c>
      <c r="F16" s="39">
        <v>207</v>
      </c>
      <c r="G16" s="39">
        <v>346</v>
      </c>
      <c r="H16" s="39">
        <v>436</v>
      </c>
      <c r="I16" s="39">
        <v>568</v>
      </c>
      <c r="J16" s="39">
        <v>707</v>
      </c>
      <c r="K16" s="39">
        <v>824</v>
      </c>
      <c r="L16" s="39">
        <v>841</v>
      </c>
      <c r="M16" s="39">
        <v>1032</v>
      </c>
      <c r="N16" s="39">
        <v>542</v>
      </c>
      <c r="O16" s="39">
        <v>5878</v>
      </c>
    </row>
    <row r="17" spans="1:15" x14ac:dyDescent="0.2">
      <c r="A17" s="59"/>
      <c r="B17" s="38" t="s">
        <v>14</v>
      </c>
      <c r="C17" s="39">
        <v>21</v>
      </c>
      <c r="D17" s="39">
        <v>2</v>
      </c>
      <c r="E17" s="39">
        <v>1</v>
      </c>
      <c r="F17" s="39"/>
      <c r="G17" s="39"/>
      <c r="H17" s="39">
        <v>6</v>
      </c>
      <c r="I17" s="39">
        <v>30</v>
      </c>
      <c r="J17" s="39">
        <v>7</v>
      </c>
      <c r="K17" s="39">
        <v>9</v>
      </c>
      <c r="L17" s="39">
        <v>9</v>
      </c>
      <c r="M17" s="39">
        <v>32</v>
      </c>
      <c r="N17" s="39">
        <v>221</v>
      </c>
      <c r="O17" s="39">
        <v>338</v>
      </c>
    </row>
    <row r="18" spans="1:15" x14ac:dyDescent="0.2">
      <c r="A18" s="59"/>
      <c r="B18" s="38" t="s">
        <v>25</v>
      </c>
      <c r="C18" s="39">
        <v>258</v>
      </c>
      <c r="D18" s="39">
        <v>21</v>
      </c>
      <c r="E18" s="39">
        <v>46</v>
      </c>
      <c r="F18" s="39">
        <v>61</v>
      </c>
      <c r="G18" s="39">
        <v>82</v>
      </c>
      <c r="H18" s="39">
        <v>128</v>
      </c>
      <c r="I18" s="39">
        <v>195</v>
      </c>
      <c r="J18" s="39">
        <v>228</v>
      </c>
      <c r="K18" s="39">
        <v>213</v>
      </c>
      <c r="L18" s="39">
        <v>271</v>
      </c>
      <c r="M18" s="39">
        <v>239</v>
      </c>
      <c r="N18" s="39">
        <v>135</v>
      </c>
      <c r="O18" s="39">
        <v>1877</v>
      </c>
    </row>
    <row r="19" spans="1:15" x14ac:dyDescent="0.2">
      <c r="A19" s="59"/>
      <c r="B19" s="38" t="s">
        <v>16</v>
      </c>
      <c r="C19" s="39">
        <v>1</v>
      </c>
      <c r="D19" s="40">
        <v>1</v>
      </c>
      <c r="E19" s="40">
        <v>14</v>
      </c>
      <c r="F19" s="39">
        <v>14</v>
      </c>
      <c r="G19" s="39">
        <v>4</v>
      </c>
      <c r="H19" s="39">
        <v>1</v>
      </c>
      <c r="I19" s="39"/>
      <c r="J19" s="39">
        <v>1</v>
      </c>
      <c r="K19" s="39">
        <v>54</v>
      </c>
      <c r="L19" s="39">
        <v>89</v>
      </c>
      <c r="M19" s="39">
        <v>156</v>
      </c>
      <c r="N19" s="39">
        <v>115</v>
      </c>
      <c r="O19" s="39">
        <v>450</v>
      </c>
    </row>
    <row r="20" spans="1:15" x14ac:dyDescent="0.2">
      <c r="A20" s="59"/>
      <c r="B20" s="41" t="s">
        <v>26</v>
      </c>
      <c r="C20" s="42">
        <v>491</v>
      </c>
      <c r="D20" s="42">
        <v>88</v>
      </c>
      <c r="E20" s="42">
        <v>163</v>
      </c>
      <c r="F20" s="42">
        <v>283</v>
      </c>
      <c r="G20" s="42">
        <v>434</v>
      </c>
      <c r="H20" s="42">
        <v>575</v>
      </c>
      <c r="I20" s="42">
        <v>800</v>
      </c>
      <c r="J20" s="42">
        <v>952</v>
      </c>
      <c r="K20" s="42">
        <v>1117</v>
      </c>
      <c r="L20" s="42">
        <v>1252</v>
      </c>
      <c r="M20" s="42">
        <v>1720</v>
      </c>
      <c r="N20" s="42">
        <v>2312</v>
      </c>
      <c r="O20" s="42">
        <v>10187</v>
      </c>
    </row>
    <row r="21" spans="1:15" x14ac:dyDescent="0.2">
      <c r="A21" s="60"/>
      <c r="B21" s="43" t="s">
        <v>27</v>
      </c>
      <c r="C21" s="44">
        <v>4.81986845980171E-2</v>
      </c>
      <c r="D21" s="44">
        <v>8.6384607833513306E-3</v>
      </c>
      <c r="E21" s="44">
        <v>1.6000785314616701E-2</v>
      </c>
      <c r="F21" s="44">
        <v>2.7780504564641199E-2</v>
      </c>
      <c r="G21" s="44">
        <v>4.2603317954255399E-2</v>
      </c>
      <c r="H21" s="44">
        <v>5.6444488073034302E-2</v>
      </c>
      <c r="I21" s="44">
        <v>7.8531461666830296E-2</v>
      </c>
      <c r="J21" s="44">
        <v>9.3452439383527999E-2</v>
      </c>
      <c r="K21" s="44">
        <v>0.109649553352312</v>
      </c>
      <c r="L21" s="44">
        <v>0.122901737508589</v>
      </c>
      <c r="M21" s="44">
        <v>0.168842642583685</v>
      </c>
      <c r="N21" s="44">
        <v>0.22695592421714</v>
      </c>
      <c r="O21" s="44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8" t="s">
        <v>29</v>
      </c>
      <c r="B23" s="38" t="s">
        <v>11</v>
      </c>
      <c r="C23" s="39"/>
      <c r="D23" s="39"/>
      <c r="E23" s="39"/>
      <c r="F23" s="39"/>
      <c r="G23" s="39"/>
      <c r="H23" s="39"/>
      <c r="I23" s="39"/>
      <c r="J23" s="39">
        <v>2</v>
      </c>
      <c r="K23" s="39">
        <v>5</v>
      </c>
      <c r="L23" s="39">
        <v>22</v>
      </c>
      <c r="M23" s="39">
        <v>62</v>
      </c>
      <c r="N23" s="39">
        <v>278</v>
      </c>
      <c r="O23" s="39">
        <v>369</v>
      </c>
    </row>
    <row r="24" spans="1:15" x14ac:dyDescent="0.2">
      <c r="A24" s="59"/>
      <c r="B24" s="38" t="s">
        <v>13</v>
      </c>
      <c r="C24" s="39">
        <v>145</v>
      </c>
      <c r="D24" s="39">
        <v>40</v>
      </c>
      <c r="E24" s="39">
        <v>78</v>
      </c>
      <c r="F24" s="39">
        <v>98</v>
      </c>
      <c r="G24" s="39">
        <v>146</v>
      </c>
      <c r="H24" s="39">
        <v>164</v>
      </c>
      <c r="I24" s="39">
        <v>151</v>
      </c>
      <c r="J24" s="39">
        <v>181</v>
      </c>
      <c r="K24" s="39">
        <v>224</v>
      </c>
      <c r="L24" s="39">
        <v>320</v>
      </c>
      <c r="M24" s="39">
        <v>312</v>
      </c>
      <c r="N24" s="39">
        <v>157</v>
      </c>
      <c r="O24" s="39">
        <v>2016</v>
      </c>
    </row>
    <row r="25" spans="1:15" x14ac:dyDescent="0.2">
      <c r="A25" s="59"/>
      <c r="B25" s="38" t="s">
        <v>14</v>
      </c>
      <c r="C25" s="39"/>
      <c r="D25" s="39"/>
      <c r="E25" s="39"/>
      <c r="F25" s="39"/>
      <c r="G25" s="39"/>
      <c r="H25" s="39"/>
      <c r="I25" s="39"/>
      <c r="J25" s="39"/>
      <c r="K25" s="39">
        <v>1</v>
      </c>
      <c r="L25" s="39">
        <v>1</v>
      </c>
      <c r="M25" s="39">
        <v>14</v>
      </c>
      <c r="N25" s="39">
        <v>42</v>
      </c>
      <c r="O25" s="39">
        <v>58</v>
      </c>
    </row>
    <row r="26" spans="1:15" x14ac:dyDescent="0.2">
      <c r="A26" s="59"/>
      <c r="B26" s="38" t="s">
        <v>25</v>
      </c>
      <c r="C26" s="39">
        <v>40</v>
      </c>
      <c r="D26" s="39">
        <v>11</v>
      </c>
      <c r="E26" s="39">
        <v>14</v>
      </c>
      <c r="F26" s="39">
        <v>15</v>
      </c>
      <c r="G26" s="39">
        <v>23</v>
      </c>
      <c r="H26" s="39">
        <v>28</v>
      </c>
      <c r="I26" s="39">
        <v>45</v>
      </c>
      <c r="J26" s="39">
        <v>49</v>
      </c>
      <c r="K26" s="39">
        <v>56</v>
      </c>
      <c r="L26" s="39">
        <v>66</v>
      </c>
      <c r="M26" s="39">
        <v>37</v>
      </c>
      <c r="N26" s="39">
        <v>26</v>
      </c>
      <c r="O26" s="39">
        <v>410</v>
      </c>
    </row>
    <row r="27" spans="1:15" x14ac:dyDescent="0.2">
      <c r="A27" s="59"/>
      <c r="B27" s="38" t="s">
        <v>16</v>
      </c>
      <c r="C27" s="39"/>
      <c r="D27" s="40"/>
      <c r="E27" s="40"/>
      <c r="F27" s="39"/>
      <c r="G27" s="39">
        <v>2</v>
      </c>
      <c r="H27" s="39"/>
      <c r="I27" s="39">
        <v>4</v>
      </c>
      <c r="J27" s="39">
        <v>3</v>
      </c>
      <c r="K27" s="39">
        <v>2</v>
      </c>
      <c r="L27" s="39">
        <v>1</v>
      </c>
      <c r="M27" s="39">
        <v>10</v>
      </c>
      <c r="N27" s="39">
        <v>5</v>
      </c>
      <c r="O27" s="39">
        <v>27</v>
      </c>
    </row>
    <row r="28" spans="1:15" x14ac:dyDescent="0.2">
      <c r="A28" s="59"/>
      <c r="B28" s="41" t="s">
        <v>26</v>
      </c>
      <c r="C28" s="42">
        <v>185</v>
      </c>
      <c r="D28" s="42">
        <v>51</v>
      </c>
      <c r="E28" s="42">
        <v>92</v>
      </c>
      <c r="F28" s="42">
        <v>113</v>
      </c>
      <c r="G28" s="42">
        <v>171</v>
      </c>
      <c r="H28" s="42">
        <v>192</v>
      </c>
      <c r="I28" s="42">
        <v>200</v>
      </c>
      <c r="J28" s="42">
        <v>235</v>
      </c>
      <c r="K28" s="42">
        <v>288</v>
      </c>
      <c r="L28" s="42">
        <v>410</v>
      </c>
      <c r="M28" s="42">
        <v>435</v>
      </c>
      <c r="N28" s="42">
        <v>508</v>
      </c>
      <c r="O28" s="42">
        <v>2880</v>
      </c>
    </row>
    <row r="29" spans="1:15" x14ac:dyDescent="0.2">
      <c r="A29" s="60"/>
      <c r="B29" s="43" t="s">
        <v>27</v>
      </c>
      <c r="C29" s="44">
        <v>6.4236111111111105E-2</v>
      </c>
      <c r="D29" s="44">
        <v>1.7708333333333302E-2</v>
      </c>
      <c r="E29" s="44">
        <v>3.19444444444444E-2</v>
      </c>
      <c r="F29" s="44">
        <v>3.9236111111111097E-2</v>
      </c>
      <c r="G29" s="44">
        <v>5.9374999999999997E-2</v>
      </c>
      <c r="H29" s="44">
        <v>6.6666666666666693E-2</v>
      </c>
      <c r="I29" s="44">
        <v>6.9444444444444503E-2</v>
      </c>
      <c r="J29" s="44">
        <v>8.1597222222222196E-2</v>
      </c>
      <c r="K29" s="44">
        <v>0.1</v>
      </c>
      <c r="L29" s="44">
        <v>0.14236111111111099</v>
      </c>
      <c r="M29" s="44">
        <v>0.15104166666666699</v>
      </c>
      <c r="N29" s="44">
        <v>0.17638888888888901</v>
      </c>
      <c r="O29" s="44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8" t="s">
        <v>30</v>
      </c>
      <c r="B31" s="38" t="s">
        <v>11</v>
      </c>
      <c r="C31" s="39">
        <v>1</v>
      </c>
      <c r="D31" s="39">
        <v>1</v>
      </c>
      <c r="E31" s="39"/>
      <c r="F31" s="39">
        <v>1</v>
      </c>
      <c r="G31" s="39"/>
      <c r="H31" s="39"/>
      <c r="I31" s="39">
        <v>3</v>
      </c>
      <c r="J31" s="39">
        <v>5</v>
      </c>
      <c r="K31" s="39">
        <v>8</v>
      </c>
      <c r="L31" s="39">
        <v>28</v>
      </c>
      <c r="M31" s="39">
        <v>67</v>
      </c>
      <c r="N31" s="39">
        <v>250</v>
      </c>
      <c r="O31" s="39">
        <v>364</v>
      </c>
    </row>
    <row r="32" spans="1:15" x14ac:dyDescent="0.2">
      <c r="A32" s="59"/>
      <c r="B32" s="38" t="s">
        <v>13</v>
      </c>
      <c r="C32" s="39">
        <v>4</v>
      </c>
      <c r="D32" s="39"/>
      <c r="E32" s="39">
        <v>7</v>
      </c>
      <c r="F32" s="39">
        <v>41</v>
      </c>
      <c r="G32" s="39">
        <v>82</v>
      </c>
      <c r="H32" s="39">
        <v>130</v>
      </c>
      <c r="I32" s="39">
        <v>215</v>
      </c>
      <c r="J32" s="39">
        <v>249</v>
      </c>
      <c r="K32" s="39">
        <v>193</v>
      </c>
      <c r="L32" s="39">
        <v>263</v>
      </c>
      <c r="M32" s="39">
        <v>355</v>
      </c>
      <c r="N32" s="39">
        <v>228</v>
      </c>
      <c r="O32" s="39">
        <v>1767</v>
      </c>
    </row>
    <row r="33" spans="1:15" x14ac:dyDescent="0.2">
      <c r="A33" s="59"/>
      <c r="B33" s="38" t="s">
        <v>14</v>
      </c>
      <c r="C33" s="39"/>
      <c r="D33" s="39"/>
      <c r="E33" s="39"/>
      <c r="F33" s="39"/>
      <c r="G33" s="39">
        <v>1</v>
      </c>
      <c r="H33" s="39"/>
      <c r="I33" s="39"/>
      <c r="J33" s="39"/>
      <c r="K33" s="39"/>
      <c r="L33" s="39"/>
      <c r="M33" s="39">
        <v>4</v>
      </c>
      <c r="N33" s="39">
        <v>37</v>
      </c>
      <c r="O33" s="39">
        <v>42</v>
      </c>
    </row>
    <row r="34" spans="1:15" x14ac:dyDescent="0.2">
      <c r="A34" s="59"/>
      <c r="B34" s="38" t="s">
        <v>25</v>
      </c>
      <c r="C34" s="39">
        <v>10</v>
      </c>
      <c r="D34" s="39">
        <v>1</v>
      </c>
      <c r="E34" s="39">
        <v>12</v>
      </c>
      <c r="F34" s="39">
        <v>19</v>
      </c>
      <c r="G34" s="39">
        <v>36</v>
      </c>
      <c r="H34" s="39">
        <v>45</v>
      </c>
      <c r="I34" s="39">
        <v>44</v>
      </c>
      <c r="J34" s="39">
        <v>57</v>
      </c>
      <c r="K34" s="39">
        <v>96</v>
      </c>
      <c r="L34" s="39">
        <v>84</v>
      </c>
      <c r="M34" s="39">
        <v>92</v>
      </c>
      <c r="N34" s="39">
        <v>44</v>
      </c>
      <c r="O34" s="39">
        <v>540</v>
      </c>
    </row>
    <row r="35" spans="1:15" x14ac:dyDescent="0.2">
      <c r="A35" s="59"/>
      <c r="B35" s="38" t="s">
        <v>16</v>
      </c>
      <c r="C35" s="39"/>
      <c r="D35" s="40"/>
      <c r="E35" s="40"/>
      <c r="F35" s="39">
        <v>1</v>
      </c>
      <c r="G35" s="39">
        <v>2</v>
      </c>
      <c r="H35" s="39">
        <v>1</v>
      </c>
      <c r="I35" s="39"/>
      <c r="J35" s="39">
        <v>2</v>
      </c>
      <c r="K35" s="39">
        <v>1</v>
      </c>
      <c r="L35" s="39">
        <v>2</v>
      </c>
      <c r="M35" s="39">
        <v>4</v>
      </c>
      <c r="N35" s="39">
        <v>7</v>
      </c>
      <c r="O35" s="39">
        <v>20</v>
      </c>
    </row>
    <row r="36" spans="1:15" x14ac:dyDescent="0.2">
      <c r="A36" s="59"/>
      <c r="B36" s="41" t="s">
        <v>26</v>
      </c>
      <c r="C36" s="42">
        <v>15</v>
      </c>
      <c r="D36" s="42">
        <v>2</v>
      </c>
      <c r="E36" s="42">
        <v>19</v>
      </c>
      <c r="F36" s="42">
        <v>62</v>
      </c>
      <c r="G36" s="42">
        <v>121</v>
      </c>
      <c r="H36" s="42">
        <v>176</v>
      </c>
      <c r="I36" s="42">
        <v>262</v>
      </c>
      <c r="J36" s="42">
        <v>313</v>
      </c>
      <c r="K36" s="42">
        <v>298</v>
      </c>
      <c r="L36" s="42">
        <v>377</v>
      </c>
      <c r="M36" s="42">
        <v>522</v>
      </c>
      <c r="N36" s="42">
        <v>566</v>
      </c>
      <c r="O36" s="42">
        <v>2733</v>
      </c>
    </row>
    <row r="37" spans="1:15" x14ac:dyDescent="0.2">
      <c r="A37" s="60"/>
      <c r="B37" s="43" t="s">
        <v>27</v>
      </c>
      <c r="C37" s="44">
        <v>5.4884742041712399E-3</v>
      </c>
      <c r="D37" s="44">
        <v>7.3179656055616501E-4</v>
      </c>
      <c r="E37" s="44">
        <v>6.9520673252835702E-3</v>
      </c>
      <c r="F37" s="44">
        <v>2.2685693377241099E-2</v>
      </c>
      <c r="G37" s="44">
        <v>4.4273691913648001E-2</v>
      </c>
      <c r="H37" s="44">
        <v>6.4398097328942597E-2</v>
      </c>
      <c r="I37" s="44">
        <v>9.5865349432857697E-2</v>
      </c>
      <c r="J37" s="44">
        <v>0.11452616172704</v>
      </c>
      <c r="K37" s="44">
        <v>0.10903768752286901</v>
      </c>
      <c r="L37" s="44">
        <v>0.13794365166483699</v>
      </c>
      <c r="M37" s="44">
        <v>0.19099890230515901</v>
      </c>
      <c r="N37" s="44">
        <v>0.207098426637395</v>
      </c>
      <c r="O37" s="44">
        <v>1</v>
      </c>
    </row>
    <row r="39" spans="1:15" x14ac:dyDescent="0.2">
      <c r="A39" s="33" t="s">
        <v>42</v>
      </c>
    </row>
    <row r="40" spans="1:15" x14ac:dyDescent="0.2">
      <c r="A40" s="53" t="s">
        <v>6</v>
      </c>
    </row>
    <row r="41" spans="1:15" x14ac:dyDescent="0.2">
      <c r="A41" s="10"/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86CEE0-0400-4AC3-A846-D56D1724F0AC}"/>
</file>

<file path=customXml/itemProps2.xml><?xml version="1.0" encoding="utf-8"?>
<ds:datastoreItem xmlns:ds="http://schemas.openxmlformats.org/officeDocument/2006/customXml" ds:itemID="{8E1154FD-D6A6-4EE6-9D53-81D709AE0596}"/>
</file>

<file path=customXml/itemProps3.xml><?xml version="1.0" encoding="utf-8"?>
<ds:datastoreItem xmlns:ds="http://schemas.openxmlformats.org/officeDocument/2006/customXml" ds:itemID="{775138D3-30E9-4066-9375-D6CEAEB7F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2018-10-05T11:39:02Z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