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6\Monitoraggio civile\Pendenti al 31 marzo 2017\Distretto di CAGLIARI\"/>
    </mc:Choice>
  </mc:AlternateContent>
  <bookViews>
    <workbookView xWindow="0" yWindow="0" windowWidth="28800" windowHeight="11535" activeTab="2"/>
  </bookViews>
  <sheets>
    <sheet name="Flussi " sheetId="2" r:id="rId1"/>
    <sheet name="Variazione pendenti" sheetId="3" r:id="rId2"/>
    <sheet name="Stratigrafia pendenti" sheetId="6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'!$A$1:$F$62</definedName>
    <definedName name="_xlnm.Print_Area" localSheetId="1">'Variazione pendenti'!$A$1:$F$20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2" l="1"/>
  <c r="G57" i="2"/>
  <c r="H48" i="2"/>
  <c r="G48" i="2"/>
  <c r="H39" i="2"/>
  <c r="G39" i="2"/>
  <c r="H30" i="2"/>
  <c r="G30" i="2"/>
  <c r="H21" i="2"/>
  <c r="G21" i="2"/>
  <c r="H12" i="2"/>
  <c r="G12" i="2"/>
  <c r="G59" i="2" l="1"/>
  <c r="G41" i="2"/>
  <c r="G23" i="2"/>
  <c r="G14" i="2"/>
  <c r="G32" i="2"/>
  <c r="G50" i="2"/>
  <c r="F17" i="3"/>
  <c r="F15" i="3"/>
  <c r="F13" i="3"/>
  <c r="F11" i="3"/>
  <c r="F9" i="3"/>
  <c r="F7" i="3"/>
  <c r="F57" i="2"/>
  <c r="E57" i="2"/>
  <c r="D57" i="2"/>
  <c r="C57" i="2"/>
  <c r="F48" i="2"/>
  <c r="E48" i="2"/>
  <c r="D48" i="2"/>
  <c r="C48" i="2"/>
  <c r="F39" i="2"/>
  <c r="E39" i="2"/>
  <c r="D39" i="2"/>
  <c r="C39" i="2"/>
  <c r="F30" i="2"/>
  <c r="E30" i="2"/>
  <c r="D30" i="2"/>
  <c r="C30" i="2"/>
  <c r="F21" i="2"/>
  <c r="E21" i="2"/>
  <c r="D21" i="2"/>
  <c r="C21" i="2"/>
  <c r="F12" i="2"/>
  <c r="E12" i="2"/>
  <c r="D12" i="2"/>
  <c r="C12" i="2"/>
  <c r="C32" i="2" l="1"/>
  <c r="C50" i="2"/>
  <c r="E32" i="2"/>
  <c r="E41" i="2"/>
  <c r="C59" i="2"/>
  <c r="C14" i="2"/>
  <c r="E23" i="2"/>
  <c r="E14" i="2"/>
  <c r="E59" i="2"/>
  <c r="C23" i="2"/>
  <c r="C41" i="2"/>
  <c r="E50" i="2"/>
</calcChain>
</file>

<file path=xl/sharedStrings.xml><?xml version="1.0" encoding="utf-8"?>
<sst xmlns="http://schemas.openxmlformats.org/spreadsheetml/2006/main" count="155" uniqueCount="49">
  <si>
    <t>Distretto di Cagliari</t>
  </si>
  <si>
    <t>Stratigrafia delle pendenze</t>
  </si>
  <si>
    <t>Settore CIVILE - Area SIECIC</t>
  </si>
  <si>
    <t>Ufficio</t>
  </si>
  <si>
    <t>Circondario di Tribunale Ordinario di Cagliari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</si>
  <si>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</si>
  <si>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</si>
  <si>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</si>
  <si>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</si>
  <si>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</si>
  <si>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</si>
  <si>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</si>
  <si>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Circondario di Tribunale Ordinario di Lanusei</t>
  </si>
  <si>
    <t>Circondario di Tribunale Ordinario di Nuoro</t>
  </si>
  <si>
    <t>Circondario di Tribunale Ordinario di Oristano</t>
  </si>
  <si>
    <t>Circondario di Tribunale Ordinario di Sassari</t>
  </si>
  <si>
    <t>Circondario di Tribunale Ordinario di Tempio Pausania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</si>
  <si>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</si>
  <si>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</si>
  <si>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</si>
  <si>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</si>
  <si>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</si>
  <si>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</si>
  <si>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</si>
  <si>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</si>
  <si>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</si>
  <si>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</si>
  <si>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</si>
  <si>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Cagliari</t>
  </si>
  <si>
    <t>Tribunale Ordinario di Lanusei</t>
  </si>
  <si>
    <t>Tribunale Ordinario di Nuoro</t>
  </si>
  <si>
    <t>Tribunale Ordinario di Oristano</t>
  </si>
  <si>
    <t>Tribunale Ordinario di  Sassari</t>
  </si>
  <si>
    <t>Tribunale Ordinario di Tempio Pausania</t>
  </si>
  <si>
    <t>Tribunale Ordinario di Sassari</t>
  </si>
  <si>
    <t>Variazione</t>
  </si>
  <si>
    <t>Fino al 2006</t>
  </si>
  <si>
    <t>TOTALE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</si>
  <si>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</si>
  <si>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</si>
  <si>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</si>
  <si>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31/03/2017</t>
  </si>
  <si>
    <t>Ultimo aggiornamento del sistema di rilevazione avvenuto il 12 aprile 2017</t>
  </si>
  <si>
    <t>Anni 2015 - 31 marzo 2017</t>
  </si>
  <si>
    <t>Pendenti al 31 marzo 2017</t>
  </si>
  <si>
    <t>Pendenti al 31/12/2014</t>
  </si>
  <si>
    <t>Iscritti 
gen - mar 2017</t>
  </si>
  <si>
    <t>Definiti 
gen - mar 2017</t>
  </si>
  <si>
    <t>Pendenti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</si>
</sst>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1" applyFont="1"/>
    <xf numFmtId="0" fontId="7" fillId="0" borderId="0" xfId="1" applyFont="1"/>
    <xf numFmtId="0" fontId="5" fillId="0" borderId="0" xfId="1" applyFont="1"/>
    <xf numFmtId="0" fontId="9" fillId="0" borderId="0" xfId="1" applyFont="1" applyFill="1"/>
    <xf numFmtId="0" fontId="7" fillId="0" borderId="0" xfId="1" applyFont="1" applyFill="1"/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right" vertical="center" wrapText="1"/>
    </xf>
    <xf numFmtId="0" fontId="7" fillId="0" borderId="1" xfId="1" applyFont="1" applyBorder="1"/>
    <xf numFmtId="3" fontId="7" fillId="0" borderId="1" xfId="1" applyNumberFormat="1" applyFont="1" applyBorder="1"/>
    <xf numFmtId="0" fontId="10" fillId="0" borderId="2" xfId="1" applyFont="1" applyBorder="1"/>
    <xf numFmtId="3" fontId="9" fillId="0" borderId="2" xfId="1" applyNumberFormat="1" applyFont="1" applyBorder="1"/>
    <xf numFmtId="0" fontId="9" fillId="0" borderId="0" xfId="1" applyFont="1" applyBorder="1" applyAlignment="1">
      <alignment horizontal="left" vertical="center" wrapText="1"/>
    </xf>
    <xf numFmtId="0" fontId="11" fillId="0" borderId="0" xfId="1" applyFont="1" applyBorder="1"/>
    <xf numFmtId="3" fontId="7" fillId="0" borderId="0" xfId="1" applyNumberFormat="1" applyFont="1" applyBorder="1"/>
    <xf numFmtId="0" fontId="10" fillId="0" borderId="1" xfId="1" applyFont="1" applyBorder="1"/>
    <xf numFmtId="0" fontId="9" fillId="0" borderId="0" xfId="1" applyFont="1"/>
    <xf numFmtId="3" fontId="7" fillId="0" borderId="0" xfId="1" applyNumberFormat="1" applyFont="1"/>
    <xf numFmtId="0" fontId="7" fillId="0" borderId="1" xfId="1" applyNumberFormat="1" applyFont="1" applyBorder="1"/>
    <xf numFmtId="0" fontId="7" fillId="0" borderId="0" xfId="1" applyFont="1" applyBorder="1"/>
    <xf numFmtId="0" fontId="7" fillId="0" borderId="0" xfId="1" applyFont="1" applyFill="1" applyBorder="1"/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right" vertical="center" wrapText="1"/>
    </xf>
    <xf numFmtId="0" fontId="9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/>
    </xf>
    <xf numFmtId="3" fontId="9" fillId="0" borderId="1" xfId="1" applyNumberFormat="1" applyFont="1" applyBorder="1" applyAlignment="1">
      <alignment horizontal="center" vertical="center"/>
    </xf>
    <xf numFmtId="3" fontId="9" fillId="0" borderId="5" xfId="1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9" fillId="0" borderId="0" xfId="1" applyFont="1" applyBorder="1" applyAlignment="1">
      <alignment vertical="center" wrapText="1"/>
    </xf>
    <xf numFmtId="3" fontId="9" fillId="0" borderId="0" xfId="1" applyNumberFormat="1" applyFont="1" applyBorder="1" applyAlignment="1">
      <alignment horizontal="center"/>
    </xf>
    <xf numFmtId="164" fontId="9" fillId="0" borderId="0" xfId="2" applyNumberFormat="1" applyFont="1" applyBorder="1" applyAlignment="1">
      <alignment horizontal="center"/>
    </xf>
    <xf numFmtId="0" fontId="9" fillId="0" borderId="0" xfId="0" applyFont="1" applyFill="1"/>
    <xf numFmtId="0" fontId="9" fillId="0" borderId="1" xfId="0" applyFont="1" applyBorder="1" applyAlignment="1">
      <alignment horizontal="right" vertical="center" wrapText="1"/>
    </xf>
    <xf numFmtId="0" fontId="7" fillId="0" borderId="0" xfId="5" applyFont="1"/>
    <xf numFmtId="0" fontId="12" fillId="0" borderId="0" xfId="5" applyFont="1"/>
    <xf numFmtId="0" fontId="6" fillId="0" borderId="0" xfId="7" applyFont="1"/>
    <xf numFmtId="0" fontId="7" fillId="0" borderId="0" xfId="7" applyFont="1"/>
    <xf numFmtId="0" fontId="5" fillId="0" borderId="0" xfId="7" applyFont="1"/>
    <xf numFmtId="0" fontId="9" fillId="0" borderId="0" xfId="7" applyFont="1" applyFill="1"/>
    <xf numFmtId="0" fontId="7" fillId="0" borderId="0" xfId="7" applyFont="1" applyFill="1"/>
    <xf numFmtId="0" fontId="9" fillId="0" borderId="1" xfId="7" applyFont="1" applyBorder="1" applyAlignment="1">
      <alignment vertical="center"/>
    </xf>
    <xf numFmtId="0" fontId="9" fillId="0" borderId="1" xfId="7" applyFont="1" applyBorder="1" applyAlignment="1">
      <alignment horizontal="right" vertical="center" wrapText="1"/>
    </xf>
    <xf numFmtId="14" fontId="9" fillId="0" borderId="1" xfId="7" applyNumberFormat="1" applyFont="1" applyBorder="1" applyAlignment="1">
      <alignment horizontal="right" vertical="center" wrapText="1"/>
    </xf>
    <xf numFmtId="0" fontId="7" fillId="0" borderId="1" xfId="7" applyFont="1" applyBorder="1"/>
    <xf numFmtId="3" fontId="7" fillId="0" borderId="1" xfId="7" applyNumberFormat="1" applyFont="1" applyBorder="1"/>
    <xf numFmtId="3" fontId="7" fillId="0" borderId="1" xfId="7" applyNumberFormat="1" applyFont="1" applyBorder="1" applyAlignment="1">
      <alignment horizontal="right"/>
    </xf>
    <xf numFmtId="0" fontId="10" fillId="0" borderId="2" xfId="7" applyFont="1" applyBorder="1"/>
    <xf numFmtId="3" fontId="10" fillId="0" borderId="2" xfId="7" applyNumberFormat="1" applyFont="1" applyBorder="1"/>
    <xf numFmtId="0" fontId="10" fillId="0" borderId="1" xfId="7" applyFont="1" applyBorder="1"/>
    <xf numFmtId="164" fontId="10" fillId="0" borderId="1" xfId="8" applyNumberFormat="1" applyFont="1" applyBorder="1"/>
    <xf numFmtId="0" fontId="9" fillId="0" borderId="0" xfId="7" applyFont="1"/>
    <xf numFmtId="3" fontId="7" fillId="0" borderId="0" xfId="7" applyNumberFormat="1" applyFont="1"/>
    <xf numFmtId="3" fontId="9" fillId="0" borderId="1" xfId="7" applyNumberFormat="1" applyFont="1" applyBorder="1"/>
    <xf numFmtId="4" fontId="9" fillId="0" borderId="3" xfId="1" applyNumberFormat="1" applyFont="1" applyBorder="1" applyAlignment="1">
      <alignment horizontal="center" vertical="center"/>
    </xf>
    <xf numFmtId="4" fontId="9" fillId="0" borderId="4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6" xfId="7" applyFont="1" applyBorder="1" applyAlignment="1">
      <alignment horizontal="left" vertical="center" wrapText="1"/>
    </xf>
    <xf numFmtId="0" fontId="9" fillId="0" borderId="5" xfId="7" applyFont="1" applyBorder="1" applyAlignment="1">
      <alignment horizontal="left" vertical="center" wrapText="1"/>
    </xf>
    <xf numFmtId="0" fontId="9" fillId="0" borderId="2" xfId="7" applyFont="1" applyBorder="1" applyAlignment="1">
      <alignment horizontal="left" vertical="center" wrapText="1"/>
    </xf>
  </cellXfs>
  <cellStyles count="9">
    <cellStyle name="Normale" xfId="0" builtinId="0"/>
    <cellStyle name="Normale 2" xfId="1"/>
    <cellStyle name="Normale 2 2" xfId="3"/>
    <cellStyle name="Normale 2 2 2" xfId="5"/>
    <cellStyle name="Normale 2 2 3" xfId="7"/>
    <cellStyle name="Percentuale 2" xfId="2"/>
    <cellStyle name="Percentuale 2 2" xfId="4"/>
    <cellStyle name="Percentuale 2 2 2" xfId="6"/>
    <cellStyle name="Percentuale 2 2 3" xfId="8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zoomScaleNormal="100" workbookViewId="0">
      <selection activeCell="J47" sqref="J46:J47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17</v>
      </c>
    </row>
    <row r="3" spans="1:8" x14ac:dyDescent="0.2">
      <c r="A3" s="4" t="s">
        <v>2</v>
      </c>
      <c r="B3" s="5"/>
    </row>
    <row r="4" spans="1:8" x14ac:dyDescent="0.2">
      <c r="A4" s="32" t="s">
        <v>43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18</v>
      </c>
      <c r="C6" s="7" t="s">
        <v>19</v>
      </c>
      <c r="D6" s="7" t="s">
        <v>20</v>
      </c>
      <c r="E6" s="7" t="s">
        <v>39</v>
      </c>
      <c r="F6" s="7" t="s">
        <v>40</v>
      </c>
      <c r="G6" s="33" t="s">
        <v>46</v>
      </c>
      <c r="H6" s="33" t="s">
        <v>47</v>
      </c>
    </row>
    <row r="7" spans="1:8" x14ac:dyDescent="0.2">
      <c r="A7" s="56" t="s">
        <v>28</v>
      </c>
      <c r="B7" s="8" t="s">
        <v>5</v>
      </c>
      <c r="C7" s="9">
        <v>2818</v>
      </c>
      <c r="D7" s="9">
        <v>3892</v>
      </c>
      <c r="E7" s="9">
        <v>3037</v>
      </c>
      <c r="F7" s="9">
        <v>3709</v>
      </c>
      <c r="G7" s="9">
        <v>813</v>
      </c>
      <c r="H7" s="9">
        <v>941</v>
      </c>
    </row>
    <row r="8" spans="1:8" x14ac:dyDescent="0.2">
      <c r="A8" s="56" t="s">
        <v>21</v>
      </c>
      <c r="B8" s="8" t="s">
        <v>6</v>
      </c>
      <c r="C8" s="9">
        <v>590</v>
      </c>
      <c r="D8" s="9">
        <v>799</v>
      </c>
      <c r="E8" s="9">
        <v>557</v>
      </c>
      <c r="F8" s="9">
        <v>632</v>
      </c>
      <c r="G8" s="9">
        <v>123</v>
      </c>
      <c r="H8" s="9">
        <v>145</v>
      </c>
    </row>
    <row r="9" spans="1:8" x14ac:dyDescent="0.2">
      <c r="A9" s="56" t="s">
        <v>21</v>
      </c>
      <c r="B9" s="8" t="s">
        <v>7</v>
      </c>
      <c r="C9" s="9">
        <v>408</v>
      </c>
      <c r="D9" s="9">
        <v>371</v>
      </c>
      <c r="E9" s="9">
        <v>453</v>
      </c>
      <c r="F9" s="9">
        <v>473</v>
      </c>
      <c r="G9" s="9">
        <v>84</v>
      </c>
      <c r="H9" s="9">
        <v>129</v>
      </c>
    </row>
    <row r="10" spans="1:8" x14ac:dyDescent="0.2">
      <c r="A10" s="56" t="s">
        <v>21</v>
      </c>
      <c r="B10" s="8" t="s">
        <v>22</v>
      </c>
      <c r="C10" s="9">
        <v>152</v>
      </c>
      <c r="D10" s="9">
        <v>173</v>
      </c>
      <c r="E10" s="9">
        <v>236</v>
      </c>
      <c r="F10" s="9">
        <v>184</v>
      </c>
      <c r="G10" s="9">
        <v>59</v>
      </c>
      <c r="H10" s="9">
        <v>36</v>
      </c>
    </row>
    <row r="11" spans="1:8" x14ac:dyDescent="0.2">
      <c r="A11" s="56" t="s">
        <v>21</v>
      </c>
      <c r="B11" s="8" t="s">
        <v>9</v>
      </c>
      <c r="C11" s="9">
        <v>24</v>
      </c>
      <c r="D11" s="9">
        <v>26</v>
      </c>
      <c r="E11" s="9">
        <v>17</v>
      </c>
      <c r="F11" s="9">
        <v>19</v>
      </c>
      <c r="G11" s="9">
        <v>8</v>
      </c>
      <c r="H11" s="9">
        <v>6</v>
      </c>
    </row>
    <row r="12" spans="1:8" x14ac:dyDescent="0.2">
      <c r="A12" s="56"/>
      <c r="B12" s="10" t="s">
        <v>23</v>
      </c>
      <c r="C12" s="11">
        <f>SUM(C7:C11)</f>
        <v>3992</v>
      </c>
      <c r="D12" s="11">
        <f>SUM(D7:D11)</f>
        <v>5261</v>
      </c>
      <c r="E12" s="11">
        <f t="shared" ref="E12:F12" si="0">SUM(E7:E11)</f>
        <v>4300</v>
      </c>
      <c r="F12" s="11">
        <f t="shared" si="0"/>
        <v>5017</v>
      </c>
      <c r="G12" s="11">
        <f t="shared" ref="G12:H12" si="1">SUM(G7:G11)</f>
        <v>1087</v>
      </c>
      <c r="H12" s="11">
        <f t="shared" si="1"/>
        <v>1257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24</v>
      </c>
      <c r="C14" s="54">
        <f>D12/C12</f>
        <v>1.3178857715430863</v>
      </c>
      <c r="D14" s="55"/>
      <c r="E14" s="54">
        <f>F12/E12</f>
        <v>1.1667441860465115</v>
      </c>
      <c r="F14" s="55"/>
      <c r="G14" s="54">
        <f>H12/G12</f>
        <v>1.1563937442502299</v>
      </c>
      <c r="H14" s="55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6" t="s">
        <v>29</v>
      </c>
      <c r="B16" s="8" t="s">
        <v>5</v>
      </c>
      <c r="C16" s="9">
        <v>106</v>
      </c>
      <c r="D16" s="9">
        <v>121</v>
      </c>
      <c r="E16" s="9">
        <v>129</v>
      </c>
      <c r="F16" s="9">
        <v>140</v>
      </c>
      <c r="G16" s="9">
        <v>37</v>
      </c>
      <c r="H16" s="9">
        <v>31</v>
      </c>
    </row>
    <row r="17" spans="1:8" x14ac:dyDescent="0.2">
      <c r="A17" s="56" t="s">
        <v>25</v>
      </c>
      <c r="B17" s="8" t="s">
        <v>6</v>
      </c>
      <c r="C17" s="9">
        <v>22</v>
      </c>
      <c r="D17" s="9">
        <v>18</v>
      </c>
      <c r="E17" s="9">
        <v>25</v>
      </c>
      <c r="F17" s="9">
        <v>42</v>
      </c>
      <c r="G17" s="9">
        <v>4</v>
      </c>
      <c r="H17" s="9">
        <v>18</v>
      </c>
    </row>
    <row r="18" spans="1:8" x14ac:dyDescent="0.2">
      <c r="A18" s="56" t="s">
        <v>25</v>
      </c>
      <c r="B18" s="8" t="s">
        <v>7</v>
      </c>
      <c r="C18" s="9">
        <v>10</v>
      </c>
      <c r="D18" s="9">
        <v>8</v>
      </c>
      <c r="E18" s="18">
        <v>7</v>
      </c>
      <c r="F18" s="9">
        <v>13</v>
      </c>
      <c r="G18" s="18">
        <v>4</v>
      </c>
      <c r="H18" s="9">
        <v>0</v>
      </c>
    </row>
    <row r="19" spans="1:8" x14ac:dyDescent="0.2">
      <c r="A19" s="56" t="s">
        <v>25</v>
      </c>
      <c r="B19" s="8" t="s">
        <v>22</v>
      </c>
      <c r="C19" s="9">
        <v>2</v>
      </c>
      <c r="D19" s="9">
        <v>5</v>
      </c>
      <c r="E19" s="9">
        <v>3</v>
      </c>
      <c r="F19" s="9">
        <v>2</v>
      </c>
      <c r="G19" s="9">
        <v>0</v>
      </c>
      <c r="H19" s="9">
        <v>1</v>
      </c>
    </row>
    <row r="20" spans="1:8" x14ac:dyDescent="0.2">
      <c r="A20" s="56" t="s">
        <v>25</v>
      </c>
      <c r="B20" s="8" t="s">
        <v>9</v>
      </c>
      <c r="C20" s="9">
        <v>1</v>
      </c>
      <c r="D20" s="9">
        <v>0</v>
      </c>
      <c r="E20" s="9">
        <v>0</v>
      </c>
      <c r="F20" s="9">
        <v>2</v>
      </c>
      <c r="G20" s="9">
        <v>0</v>
      </c>
      <c r="H20" s="9">
        <v>0</v>
      </c>
    </row>
    <row r="21" spans="1:8" x14ac:dyDescent="0.2">
      <c r="A21" s="56"/>
      <c r="B21" s="10" t="s">
        <v>23</v>
      </c>
      <c r="C21" s="11">
        <f t="shared" ref="C21:F21" si="2">SUM(C16:C20)</f>
        <v>141</v>
      </c>
      <c r="D21" s="11">
        <f t="shared" si="2"/>
        <v>152</v>
      </c>
      <c r="E21" s="11">
        <f t="shared" si="2"/>
        <v>164</v>
      </c>
      <c r="F21" s="11">
        <f t="shared" si="2"/>
        <v>199</v>
      </c>
      <c r="G21" s="11">
        <f t="shared" ref="G21:H21" si="3">SUM(G16:G20)</f>
        <v>45</v>
      </c>
      <c r="H21" s="11">
        <f t="shared" si="3"/>
        <v>50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24</v>
      </c>
      <c r="C23" s="54">
        <f>D21/C21</f>
        <v>1.0780141843971631</v>
      </c>
      <c r="D23" s="55"/>
      <c r="E23" s="54">
        <f>F21/E21</f>
        <v>1.2134146341463414</v>
      </c>
      <c r="F23" s="55"/>
      <c r="G23" s="54">
        <f>H21/G21</f>
        <v>1.1111111111111112</v>
      </c>
      <c r="H23" s="55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56" t="s">
        <v>30</v>
      </c>
      <c r="B25" s="8" t="s">
        <v>5</v>
      </c>
      <c r="C25" s="9">
        <v>407</v>
      </c>
      <c r="D25" s="9">
        <v>582</v>
      </c>
      <c r="E25" s="9">
        <v>425</v>
      </c>
      <c r="F25" s="9">
        <v>450</v>
      </c>
      <c r="G25" s="9">
        <v>121</v>
      </c>
      <c r="H25" s="9">
        <v>112</v>
      </c>
    </row>
    <row r="26" spans="1:8" x14ac:dyDescent="0.2">
      <c r="A26" s="56"/>
      <c r="B26" s="8" t="s">
        <v>6</v>
      </c>
      <c r="C26" s="9">
        <v>80</v>
      </c>
      <c r="D26" s="9">
        <v>182</v>
      </c>
      <c r="E26" s="9">
        <v>105</v>
      </c>
      <c r="F26" s="9">
        <v>195</v>
      </c>
      <c r="G26" s="9">
        <v>25</v>
      </c>
      <c r="H26" s="9">
        <v>43</v>
      </c>
    </row>
    <row r="27" spans="1:8" x14ac:dyDescent="0.2">
      <c r="A27" s="56"/>
      <c r="B27" s="8" t="s">
        <v>7</v>
      </c>
      <c r="C27" s="9">
        <v>48</v>
      </c>
      <c r="D27" s="9">
        <v>50</v>
      </c>
      <c r="E27" s="9">
        <v>38</v>
      </c>
      <c r="F27" s="9">
        <v>35</v>
      </c>
      <c r="G27" s="9">
        <v>13</v>
      </c>
      <c r="H27" s="9">
        <v>10</v>
      </c>
    </row>
    <row r="28" spans="1:8" x14ac:dyDescent="0.2">
      <c r="A28" s="56"/>
      <c r="B28" s="8" t="s">
        <v>22</v>
      </c>
      <c r="C28" s="9">
        <v>22</v>
      </c>
      <c r="D28" s="9">
        <v>8</v>
      </c>
      <c r="E28" s="9">
        <v>11</v>
      </c>
      <c r="F28" s="9">
        <v>18</v>
      </c>
      <c r="G28" s="9">
        <v>5</v>
      </c>
      <c r="H28" s="9">
        <v>5</v>
      </c>
    </row>
    <row r="29" spans="1:8" x14ac:dyDescent="0.2">
      <c r="A29" s="56"/>
      <c r="B29" s="8" t="s">
        <v>9</v>
      </c>
      <c r="C29" s="9">
        <v>7</v>
      </c>
      <c r="D29" s="9">
        <v>6</v>
      </c>
      <c r="E29" s="9">
        <v>5</v>
      </c>
      <c r="F29" s="9">
        <v>4</v>
      </c>
      <c r="G29" s="9">
        <v>2</v>
      </c>
      <c r="H29" s="9">
        <v>1</v>
      </c>
    </row>
    <row r="30" spans="1:8" x14ac:dyDescent="0.2">
      <c r="A30" s="56"/>
      <c r="B30" s="10" t="s">
        <v>23</v>
      </c>
      <c r="C30" s="11">
        <f t="shared" ref="C30:F30" si="4">SUM(C25:C29)</f>
        <v>564</v>
      </c>
      <c r="D30" s="11">
        <f t="shared" si="4"/>
        <v>828</v>
      </c>
      <c r="E30" s="11">
        <f t="shared" si="4"/>
        <v>584</v>
      </c>
      <c r="F30" s="11">
        <f t="shared" si="4"/>
        <v>702</v>
      </c>
      <c r="G30" s="11">
        <f t="shared" ref="G30:H30" si="5">SUM(G25:G29)</f>
        <v>166</v>
      </c>
      <c r="H30" s="11">
        <f t="shared" si="5"/>
        <v>171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24</v>
      </c>
      <c r="C32" s="54">
        <f>D30/C30</f>
        <v>1.4680851063829787</v>
      </c>
      <c r="D32" s="55"/>
      <c r="E32" s="54">
        <f>F30/E30</f>
        <v>1.202054794520548</v>
      </c>
      <c r="F32" s="55"/>
      <c r="G32" s="54">
        <f>H30/G30</f>
        <v>1.0301204819277108</v>
      </c>
      <c r="H32" s="55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56" t="s">
        <v>31</v>
      </c>
      <c r="B34" s="8" t="s">
        <v>5</v>
      </c>
      <c r="C34" s="9">
        <v>531</v>
      </c>
      <c r="D34" s="9">
        <v>802</v>
      </c>
      <c r="E34" s="9">
        <v>588</v>
      </c>
      <c r="F34" s="9">
        <v>654</v>
      </c>
      <c r="G34" s="9">
        <v>141</v>
      </c>
      <c r="H34" s="9">
        <v>181</v>
      </c>
    </row>
    <row r="35" spans="1:8" x14ac:dyDescent="0.2">
      <c r="A35" s="56" t="s">
        <v>26</v>
      </c>
      <c r="B35" s="8" t="s">
        <v>6</v>
      </c>
      <c r="C35" s="9">
        <v>131</v>
      </c>
      <c r="D35" s="9">
        <v>248</v>
      </c>
      <c r="E35" s="9">
        <v>108</v>
      </c>
      <c r="F35" s="9">
        <v>250</v>
      </c>
      <c r="G35" s="9">
        <v>23</v>
      </c>
      <c r="H35" s="9">
        <v>62</v>
      </c>
    </row>
    <row r="36" spans="1:8" x14ac:dyDescent="0.2">
      <c r="A36" s="56" t="s">
        <v>26</v>
      </c>
      <c r="B36" s="8" t="s">
        <v>7</v>
      </c>
      <c r="C36" s="9">
        <v>23</v>
      </c>
      <c r="D36" s="9">
        <v>26</v>
      </c>
      <c r="E36" s="9">
        <v>32</v>
      </c>
      <c r="F36" s="9">
        <v>24</v>
      </c>
      <c r="G36" s="9">
        <v>12</v>
      </c>
      <c r="H36" s="9">
        <v>11</v>
      </c>
    </row>
    <row r="37" spans="1:8" x14ac:dyDescent="0.2">
      <c r="A37" s="56" t="s">
        <v>26</v>
      </c>
      <c r="B37" s="8" t="s">
        <v>22</v>
      </c>
      <c r="C37" s="9">
        <v>11</v>
      </c>
      <c r="D37" s="9">
        <v>24</v>
      </c>
      <c r="E37" s="9">
        <v>11</v>
      </c>
      <c r="F37" s="9">
        <v>24</v>
      </c>
      <c r="G37" s="9">
        <v>3</v>
      </c>
      <c r="H37" s="9">
        <v>5</v>
      </c>
    </row>
    <row r="38" spans="1:8" x14ac:dyDescent="0.2">
      <c r="A38" s="56" t="s">
        <v>26</v>
      </c>
      <c r="B38" s="8" t="s">
        <v>9</v>
      </c>
      <c r="C38" s="9">
        <v>3</v>
      </c>
      <c r="D38" s="9">
        <v>3</v>
      </c>
      <c r="E38" s="9">
        <v>3</v>
      </c>
      <c r="F38" s="9">
        <v>2</v>
      </c>
      <c r="G38" s="9">
        <v>2</v>
      </c>
      <c r="H38" s="9">
        <v>0</v>
      </c>
    </row>
    <row r="39" spans="1:8" x14ac:dyDescent="0.2">
      <c r="A39" s="56"/>
      <c r="B39" s="10" t="s">
        <v>23</v>
      </c>
      <c r="C39" s="11">
        <f t="shared" ref="C39:F39" si="6">SUM(C34:C38)</f>
        <v>699</v>
      </c>
      <c r="D39" s="11">
        <f t="shared" si="6"/>
        <v>1103</v>
      </c>
      <c r="E39" s="11">
        <f t="shared" si="6"/>
        <v>742</v>
      </c>
      <c r="F39" s="11">
        <f t="shared" si="6"/>
        <v>954</v>
      </c>
      <c r="G39" s="11">
        <f t="shared" ref="G39:H39" si="7">SUM(G34:G38)</f>
        <v>181</v>
      </c>
      <c r="H39" s="11">
        <f t="shared" si="7"/>
        <v>259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24</v>
      </c>
      <c r="C41" s="54">
        <f>D39/C39</f>
        <v>1.5779685264663805</v>
      </c>
      <c r="D41" s="55"/>
      <c r="E41" s="54">
        <f>F39/E39</f>
        <v>1.2857142857142858</v>
      </c>
      <c r="F41" s="55"/>
      <c r="G41" s="54">
        <f>H39/G39</f>
        <v>1.430939226519337</v>
      </c>
      <c r="H41" s="55"/>
    </row>
    <row r="42" spans="1:8" x14ac:dyDescent="0.2">
      <c r="C42" s="17"/>
      <c r="D42" s="17"/>
      <c r="E42" s="17"/>
      <c r="F42" s="17"/>
      <c r="G42" s="17"/>
      <c r="H42" s="17"/>
    </row>
    <row r="43" spans="1:8" x14ac:dyDescent="0.2">
      <c r="A43" s="56" t="s">
        <v>34</v>
      </c>
      <c r="B43" s="8" t="s">
        <v>5</v>
      </c>
      <c r="C43" s="9">
        <v>1263</v>
      </c>
      <c r="D43" s="9">
        <v>1641</v>
      </c>
      <c r="E43" s="9">
        <v>1694</v>
      </c>
      <c r="F43" s="9">
        <v>1602</v>
      </c>
      <c r="G43" s="9">
        <v>422</v>
      </c>
      <c r="H43" s="9">
        <v>390</v>
      </c>
    </row>
    <row r="44" spans="1:8" x14ac:dyDescent="0.2">
      <c r="A44" s="56"/>
      <c r="B44" s="8" t="s">
        <v>6</v>
      </c>
      <c r="C44" s="9">
        <v>280</v>
      </c>
      <c r="D44" s="9">
        <v>362</v>
      </c>
      <c r="E44" s="9">
        <v>270</v>
      </c>
      <c r="F44" s="9">
        <v>464</v>
      </c>
      <c r="G44" s="9">
        <v>86</v>
      </c>
      <c r="H44" s="9">
        <v>142</v>
      </c>
    </row>
    <row r="45" spans="1:8" x14ac:dyDescent="0.2">
      <c r="A45" s="56"/>
      <c r="B45" s="8" t="s">
        <v>7</v>
      </c>
      <c r="C45" s="9">
        <v>158</v>
      </c>
      <c r="D45" s="9">
        <v>149</v>
      </c>
      <c r="E45" s="9">
        <v>141</v>
      </c>
      <c r="F45" s="9">
        <v>142</v>
      </c>
      <c r="G45" s="9">
        <v>38</v>
      </c>
      <c r="H45" s="9">
        <v>36</v>
      </c>
    </row>
    <row r="46" spans="1:8" x14ac:dyDescent="0.2">
      <c r="A46" s="56"/>
      <c r="B46" s="8" t="s">
        <v>22</v>
      </c>
      <c r="C46" s="9">
        <v>36</v>
      </c>
      <c r="D46" s="9">
        <v>50</v>
      </c>
      <c r="E46" s="9">
        <v>31</v>
      </c>
      <c r="F46" s="9">
        <v>39</v>
      </c>
      <c r="G46" s="9">
        <v>10</v>
      </c>
      <c r="H46" s="9">
        <v>4</v>
      </c>
    </row>
    <row r="47" spans="1:8" x14ac:dyDescent="0.2">
      <c r="A47" s="56"/>
      <c r="B47" s="8" t="s">
        <v>9</v>
      </c>
      <c r="C47" s="9">
        <v>4</v>
      </c>
      <c r="D47" s="9">
        <v>3</v>
      </c>
      <c r="E47" s="9">
        <v>6</v>
      </c>
      <c r="F47" s="9">
        <v>4</v>
      </c>
      <c r="G47" s="9">
        <v>6</v>
      </c>
      <c r="H47" s="9">
        <v>1</v>
      </c>
    </row>
    <row r="48" spans="1:8" x14ac:dyDescent="0.2">
      <c r="A48" s="56"/>
      <c r="B48" s="10" t="s">
        <v>23</v>
      </c>
      <c r="C48" s="11">
        <f t="shared" ref="C48:F48" si="8">SUM(C43:C47)</f>
        <v>1741</v>
      </c>
      <c r="D48" s="11">
        <f t="shared" si="8"/>
        <v>2205</v>
      </c>
      <c r="E48" s="11">
        <f t="shared" si="8"/>
        <v>2142</v>
      </c>
      <c r="F48" s="11">
        <f t="shared" si="8"/>
        <v>2251</v>
      </c>
      <c r="G48" s="11">
        <f t="shared" ref="G48:H48" si="9">SUM(G43:G47)</f>
        <v>562</v>
      </c>
      <c r="H48" s="11">
        <f t="shared" si="9"/>
        <v>573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14"/>
      <c r="H49" s="14"/>
    </row>
    <row r="50" spans="1:8" x14ac:dyDescent="0.2">
      <c r="A50" s="12"/>
      <c r="B50" s="15" t="s">
        <v>24</v>
      </c>
      <c r="C50" s="54">
        <f>D48/C48</f>
        <v>1.2665134979896611</v>
      </c>
      <c r="D50" s="55"/>
      <c r="E50" s="54">
        <f>F48/E48</f>
        <v>1.0508870214752568</v>
      </c>
      <c r="F50" s="55"/>
      <c r="G50" s="54">
        <f>H48/G48</f>
        <v>1.0195729537366549</v>
      </c>
      <c r="H50" s="55"/>
    </row>
    <row r="51" spans="1:8" x14ac:dyDescent="0.2">
      <c r="C51" s="17"/>
      <c r="D51" s="17"/>
      <c r="E51" s="17"/>
      <c r="F51" s="17"/>
      <c r="G51" s="17"/>
      <c r="H51" s="17"/>
    </row>
    <row r="52" spans="1:8" x14ac:dyDescent="0.2">
      <c r="A52" s="56" t="s">
        <v>33</v>
      </c>
      <c r="B52" s="8" t="s">
        <v>5</v>
      </c>
      <c r="C52" s="9">
        <v>539</v>
      </c>
      <c r="D52" s="9">
        <v>575</v>
      </c>
      <c r="E52" s="9">
        <v>697</v>
      </c>
      <c r="F52" s="9">
        <v>686</v>
      </c>
      <c r="G52" s="9">
        <v>155</v>
      </c>
      <c r="H52" s="9">
        <v>213</v>
      </c>
    </row>
    <row r="53" spans="1:8" x14ac:dyDescent="0.2">
      <c r="A53" s="56"/>
      <c r="B53" s="8" t="s">
        <v>6</v>
      </c>
      <c r="C53" s="9">
        <v>274</v>
      </c>
      <c r="D53" s="9">
        <v>229</v>
      </c>
      <c r="E53" s="9">
        <v>303</v>
      </c>
      <c r="F53" s="9">
        <v>292</v>
      </c>
      <c r="G53" s="9">
        <v>81</v>
      </c>
      <c r="H53" s="9">
        <v>51</v>
      </c>
    </row>
    <row r="54" spans="1:8" x14ac:dyDescent="0.2">
      <c r="A54" s="56"/>
      <c r="B54" s="8" t="s">
        <v>7</v>
      </c>
      <c r="C54" s="9">
        <v>73</v>
      </c>
      <c r="D54" s="9">
        <v>76</v>
      </c>
      <c r="E54" s="9">
        <v>103</v>
      </c>
      <c r="F54" s="9">
        <v>104</v>
      </c>
      <c r="G54" s="9">
        <v>20</v>
      </c>
      <c r="H54" s="9">
        <v>6</v>
      </c>
    </row>
    <row r="55" spans="1:8" x14ac:dyDescent="0.2">
      <c r="A55" s="56"/>
      <c r="B55" s="8" t="s">
        <v>22</v>
      </c>
      <c r="C55" s="9">
        <v>31</v>
      </c>
      <c r="D55" s="9">
        <v>11</v>
      </c>
      <c r="E55" s="9">
        <v>29</v>
      </c>
      <c r="F55" s="9">
        <v>17</v>
      </c>
      <c r="G55" s="9">
        <v>0</v>
      </c>
      <c r="H55" s="9">
        <v>4</v>
      </c>
    </row>
    <row r="56" spans="1:8" x14ac:dyDescent="0.2">
      <c r="A56" s="56"/>
      <c r="B56" s="8" t="s">
        <v>9</v>
      </c>
      <c r="C56" s="9">
        <v>10</v>
      </c>
      <c r="D56" s="9">
        <v>13</v>
      </c>
      <c r="E56" s="9">
        <v>6</v>
      </c>
      <c r="F56" s="9">
        <v>7</v>
      </c>
      <c r="G56" s="9">
        <v>2</v>
      </c>
      <c r="H56" s="9">
        <v>0</v>
      </c>
    </row>
    <row r="57" spans="1:8" x14ac:dyDescent="0.2">
      <c r="A57" s="56"/>
      <c r="B57" s="10" t="s">
        <v>23</v>
      </c>
      <c r="C57" s="11">
        <f t="shared" ref="C57:F57" si="10">SUM(C52:C56)</f>
        <v>927</v>
      </c>
      <c r="D57" s="11">
        <f t="shared" si="10"/>
        <v>904</v>
      </c>
      <c r="E57" s="11">
        <f t="shared" si="10"/>
        <v>1138</v>
      </c>
      <c r="F57" s="11">
        <f t="shared" si="10"/>
        <v>1106</v>
      </c>
      <c r="G57" s="11">
        <f t="shared" ref="G57:H57" si="11">SUM(G52:G56)</f>
        <v>258</v>
      </c>
      <c r="H57" s="11">
        <f t="shared" si="11"/>
        <v>274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14"/>
      <c r="H58" s="14"/>
    </row>
    <row r="59" spans="1:8" x14ac:dyDescent="0.2">
      <c r="A59" s="12"/>
      <c r="B59" s="15" t="s">
        <v>24</v>
      </c>
      <c r="C59" s="54">
        <f>D57/C57</f>
        <v>0.97518878101402373</v>
      </c>
      <c r="D59" s="55"/>
      <c r="E59" s="54">
        <f>F57/E57</f>
        <v>0.97188049209138838</v>
      </c>
      <c r="F59" s="55"/>
      <c r="G59" s="54">
        <f>H57/G57</f>
        <v>1.0620155038759691</v>
      </c>
      <c r="H59" s="55"/>
    </row>
    <row r="61" spans="1:8" ht="11.25" customHeight="1" x14ac:dyDescent="0.2">
      <c r="A61" s="34" t="s">
        <v>42</v>
      </c>
    </row>
    <row r="62" spans="1:8" ht="11.25" customHeight="1" x14ac:dyDescent="0.2">
      <c r="A62" s="35" t="s">
        <v>38</v>
      </c>
    </row>
    <row r="63" spans="1:8" ht="11.25" customHeight="1" x14ac:dyDescent="0.2"/>
    <row r="64" spans="1:8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24">
    <mergeCell ref="C59:D59"/>
    <mergeCell ref="E59:F59"/>
    <mergeCell ref="A25:A30"/>
    <mergeCell ref="C32:D32"/>
    <mergeCell ref="E32:F32"/>
    <mergeCell ref="A34:A39"/>
    <mergeCell ref="C41:D41"/>
    <mergeCell ref="E41:F41"/>
    <mergeCell ref="A43:A48"/>
    <mergeCell ref="C50:D50"/>
    <mergeCell ref="E50:F50"/>
    <mergeCell ref="A52:A57"/>
    <mergeCell ref="C23:D23"/>
    <mergeCell ref="E23:F23"/>
    <mergeCell ref="A7:A12"/>
    <mergeCell ref="C14:D14"/>
    <mergeCell ref="E14:F14"/>
    <mergeCell ref="A16:A21"/>
    <mergeCell ref="G59:H59"/>
    <mergeCell ref="G14:H14"/>
    <mergeCell ref="G23:H23"/>
    <mergeCell ref="G32:H32"/>
    <mergeCell ref="G41:H41"/>
    <mergeCell ref="G50:H50"/>
  </mergeCells>
  <conditionalFormatting sqref="C14:D14">
    <cfRule type="cellIs" dxfId="47" priority="51" operator="greaterThan">
      <formula>1</formula>
    </cfRule>
    <cfRule type="cellIs" dxfId="46" priority="52" operator="lessThan">
      <formula>1</formula>
    </cfRule>
  </conditionalFormatting>
  <conditionalFormatting sqref="E14:F14">
    <cfRule type="cellIs" dxfId="45" priority="49" operator="greaterThan">
      <formula>1</formula>
    </cfRule>
    <cfRule type="cellIs" dxfId="44" priority="50" operator="lessThan">
      <formula>1</formula>
    </cfRule>
  </conditionalFormatting>
  <conditionalFormatting sqref="C23:D23">
    <cfRule type="cellIs" dxfId="43" priority="45" operator="greaterThan">
      <formula>1</formula>
    </cfRule>
    <cfRule type="cellIs" dxfId="42" priority="46" operator="lessThan">
      <formula>1</formula>
    </cfRule>
  </conditionalFormatting>
  <conditionalFormatting sqref="E23:F23">
    <cfRule type="cellIs" dxfId="41" priority="43" operator="greaterThan">
      <formula>1</formula>
    </cfRule>
    <cfRule type="cellIs" dxfId="40" priority="44" operator="lessThan">
      <formula>1</formula>
    </cfRule>
  </conditionalFormatting>
  <conditionalFormatting sqref="C32:D32">
    <cfRule type="cellIs" dxfId="39" priority="39" operator="greaterThan">
      <formula>1</formula>
    </cfRule>
    <cfRule type="cellIs" dxfId="38" priority="40" operator="lessThan">
      <formula>1</formula>
    </cfRule>
  </conditionalFormatting>
  <conditionalFormatting sqref="E32:F32">
    <cfRule type="cellIs" dxfId="37" priority="37" operator="greaterThan">
      <formula>1</formula>
    </cfRule>
    <cfRule type="cellIs" dxfId="36" priority="38" operator="lessThan">
      <formula>1</formula>
    </cfRule>
  </conditionalFormatting>
  <conditionalFormatting sqref="C41:D41">
    <cfRule type="cellIs" dxfId="35" priority="33" operator="greaterThan">
      <formula>1</formula>
    </cfRule>
    <cfRule type="cellIs" dxfId="34" priority="34" operator="lessThan">
      <formula>1</formula>
    </cfRule>
  </conditionalFormatting>
  <conditionalFormatting sqref="E41:F41">
    <cfRule type="cellIs" dxfId="33" priority="31" operator="greaterThan">
      <formula>1</formula>
    </cfRule>
    <cfRule type="cellIs" dxfId="32" priority="32" operator="lessThan">
      <formula>1</formula>
    </cfRule>
  </conditionalFormatting>
  <conditionalFormatting sqref="C50:D50">
    <cfRule type="cellIs" dxfId="31" priority="27" operator="greaterThan">
      <formula>1</formula>
    </cfRule>
    <cfRule type="cellIs" dxfId="30" priority="28" operator="lessThan">
      <formula>1</formula>
    </cfRule>
  </conditionalFormatting>
  <conditionalFormatting sqref="E50:F50">
    <cfRule type="cellIs" dxfId="29" priority="25" operator="greaterThan">
      <formula>1</formula>
    </cfRule>
    <cfRule type="cellIs" dxfId="28" priority="26" operator="lessThan">
      <formula>1</formula>
    </cfRule>
  </conditionalFormatting>
  <conditionalFormatting sqref="C59:D59">
    <cfRule type="cellIs" dxfId="27" priority="21" operator="greaterThan">
      <formula>1</formula>
    </cfRule>
    <cfRule type="cellIs" dxfId="26" priority="22" operator="lessThan">
      <formula>1</formula>
    </cfRule>
  </conditionalFormatting>
  <conditionalFormatting sqref="E59:F59">
    <cfRule type="cellIs" dxfId="25" priority="19" operator="greaterThan">
      <formula>1</formula>
    </cfRule>
    <cfRule type="cellIs" dxfId="24" priority="20" operator="lessThan">
      <formula>1</formula>
    </cfRule>
  </conditionalFormatting>
  <conditionalFormatting sqref="G14:H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23:H23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32:H32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G41:H4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G50:H50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G59:H5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>
      <selection activeCell="K15" sqref="K15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27</v>
      </c>
    </row>
    <row r="3" spans="1:6" x14ac:dyDescent="0.2">
      <c r="A3" s="4" t="s">
        <v>2</v>
      </c>
      <c r="B3" s="5"/>
      <c r="E3" s="2"/>
    </row>
    <row r="4" spans="1:6" x14ac:dyDescent="0.2">
      <c r="A4" s="32" t="s">
        <v>44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18</v>
      </c>
      <c r="C6" s="21" t="s">
        <v>45</v>
      </c>
      <c r="D6" s="21" t="s">
        <v>48</v>
      </c>
      <c r="E6" s="22"/>
      <c r="F6" s="33" t="s">
        <v>35</v>
      </c>
    </row>
    <row r="7" spans="1:6" s="28" customFormat="1" ht="27" customHeight="1" x14ac:dyDescent="0.2">
      <c r="A7" s="23" t="s">
        <v>28</v>
      </c>
      <c r="B7" s="24" t="s">
        <v>23</v>
      </c>
      <c r="C7" s="25">
        <v>8901</v>
      </c>
      <c r="D7" s="25">
        <v>7872</v>
      </c>
      <c r="E7" s="26"/>
      <c r="F7" s="27">
        <f>(D7-C7)/C7</f>
        <v>-0.11560498820357264</v>
      </c>
    </row>
    <row r="8" spans="1:6" ht="14.45" customHeight="1" x14ac:dyDescent="0.2">
      <c r="A8" s="29"/>
      <c r="B8" s="13"/>
      <c r="C8" s="30"/>
      <c r="D8" s="30"/>
      <c r="E8" s="30"/>
      <c r="F8" s="31"/>
    </row>
    <row r="9" spans="1:6" ht="27" customHeight="1" x14ac:dyDescent="0.2">
      <c r="A9" s="23" t="s">
        <v>29</v>
      </c>
      <c r="B9" s="24" t="s">
        <v>23</v>
      </c>
      <c r="C9" s="25">
        <v>272</v>
      </c>
      <c r="D9" s="25">
        <v>260</v>
      </c>
      <c r="E9" s="26"/>
      <c r="F9" s="27">
        <f>(D9-C9)/C9</f>
        <v>-4.4117647058823532E-2</v>
      </c>
    </row>
    <row r="10" spans="1:6" ht="12.75" customHeight="1" x14ac:dyDescent="0.2">
      <c r="C10" s="17"/>
      <c r="D10" s="17"/>
      <c r="E10" s="14"/>
      <c r="F10" s="17"/>
    </row>
    <row r="11" spans="1:6" s="28" customFormat="1" ht="27" customHeight="1" x14ac:dyDescent="0.2">
      <c r="A11" s="23" t="s">
        <v>30</v>
      </c>
      <c r="B11" s="24" t="s">
        <v>23</v>
      </c>
      <c r="C11" s="25">
        <v>1192</v>
      </c>
      <c r="D11" s="25">
        <v>886</v>
      </c>
      <c r="E11" s="26"/>
      <c r="F11" s="27">
        <f>(D11-C11)/C11</f>
        <v>-0.25671140939597314</v>
      </c>
    </row>
    <row r="12" spans="1:6" x14ac:dyDescent="0.2">
      <c r="C12" s="17"/>
      <c r="D12" s="17"/>
      <c r="E12" s="14"/>
    </row>
    <row r="13" spans="1:6" s="28" customFormat="1" ht="27" customHeight="1" x14ac:dyDescent="0.2">
      <c r="A13" s="23" t="s">
        <v>31</v>
      </c>
      <c r="B13" s="24" t="s">
        <v>23</v>
      </c>
      <c r="C13" s="25">
        <v>1168</v>
      </c>
      <c r="D13" s="25">
        <v>647</v>
      </c>
      <c r="E13" s="26"/>
      <c r="F13" s="27">
        <f>(D13-C13)/C13</f>
        <v>-0.44606164383561642</v>
      </c>
    </row>
    <row r="14" spans="1:6" x14ac:dyDescent="0.2">
      <c r="C14" s="17"/>
      <c r="D14" s="17"/>
      <c r="E14" s="14"/>
    </row>
    <row r="15" spans="1:6" s="28" customFormat="1" ht="27" customHeight="1" x14ac:dyDescent="0.2">
      <c r="A15" s="23" t="s">
        <v>32</v>
      </c>
      <c r="B15" s="24" t="s">
        <v>23</v>
      </c>
      <c r="C15" s="25">
        <v>3254</v>
      </c>
      <c r="D15" s="25">
        <v>2973</v>
      </c>
      <c r="E15" s="26"/>
      <c r="F15" s="27">
        <f>(D15-C15)/C15</f>
        <v>-8.6355255070682244E-2</v>
      </c>
    </row>
    <row r="16" spans="1:6" x14ac:dyDescent="0.2">
      <c r="C16" s="17"/>
      <c r="D16" s="17"/>
      <c r="E16" s="14"/>
    </row>
    <row r="17" spans="1:6" s="28" customFormat="1" ht="27" customHeight="1" x14ac:dyDescent="0.2">
      <c r="A17" s="23" t="s">
        <v>33</v>
      </c>
      <c r="B17" s="24" t="s">
        <v>23</v>
      </c>
      <c r="C17" s="25">
        <v>3283</v>
      </c>
      <c r="D17" s="25">
        <v>3367</v>
      </c>
      <c r="E17" s="26"/>
      <c r="F17" s="27">
        <f>(D17-C17)/C17</f>
        <v>2.5586353944562899E-2</v>
      </c>
    </row>
    <row r="19" spans="1:6" x14ac:dyDescent="0.2">
      <c r="A19" s="34" t="s">
        <v>42</v>
      </c>
    </row>
    <row r="20" spans="1:6" x14ac:dyDescent="0.2">
      <c r="A20" s="35" t="s">
        <v>38</v>
      </c>
    </row>
  </sheetData>
  <conditionalFormatting sqref="F7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9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1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3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5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17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workbookViewId="0">
      <selection activeCell="A7" sqref="A7:A13"/>
    </sheetView>
  </sheetViews>
  <sheetFormatPr defaultColWidth="9.140625" defaultRowHeight="12.75" x14ac:dyDescent="0.2"/>
  <cols>
    <col min="1" max="1" width="15.28515625" style="51" customWidth="1"/>
    <col min="2" max="2" width="40.140625" style="37" customWidth="1"/>
    <col min="3" max="3" width="11" style="37" customWidth="1"/>
    <col min="4" max="5" width="9.140625" style="37"/>
    <col min="6" max="6" width="10.5703125" style="37" customWidth="1"/>
    <col min="7" max="12" width="9.140625" style="37"/>
    <col min="13" max="13" width="9.140625" style="37" customWidth="1"/>
    <col min="14" max="14" width="10.7109375" style="37" bestFit="1" customWidth="1"/>
    <col min="15" max="16384" width="9.140625" style="37"/>
  </cols>
  <sheetData>
    <row r="1" spans="1:15" ht="15.75" x14ac:dyDescent="0.25">
      <c r="A1" s="36" t="s">
        <v>0</v>
      </c>
    </row>
    <row r="2" spans="1:15" ht="15" x14ac:dyDescent="0.25">
      <c r="A2" s="38" t="s">
        <v>1</v>
      </c>
    </row>
    <row r="3" spans="1:15" x14ac:dyDescent="0.2">
      <c r="A3" s="39" t="s">
        <v>2</v>
      </c>
      <c r="B3" s="40"/>
    </row>
    <row r="4" spans="1:15" x14ac:dyDescent="0.2">
      <c r="A4" s="39" t="s">
        <v>41</v>
      </c>
      <c r="B4" s="40"/>
    </row>
    <row r="6" spans="1:15" x14ac:dyDescent="0.2">
      <c r="A6" s="41" t="s">
        <v>3</v>
      </c>
      <c r="B6" s="41" t="s">
        <v>18</v>
      </c>
      <c r="C6" s="42" t="s">
        <v>36</v>
      </c>
      <c r="D6" s="42">
        <v>2007</v>
      </c>
      <c r="E6" s="42">
        <v>2008</v>
      </c>
      <c r="F6" s="42">
        <v>2009</v>
      </c>
      <c r="G6" s="42">
        <v>2010</v>
      </c>
      <c r="H6" s="42">
        <v>2011</v>
      </c>
      <c r="I6" s="42">
        <v>2012</v>
      </c>
      <c r="J6" s="42">
        <v>2013</v>
      </c>
      <c r="K6" s="42">
        <v>2014</v>
      </c>
      <c r="L6" s="42">
        <v>2015</v>
      </c>
      <c r="M6" s="42">
        <v>2016</v>
      </c>
      <c r="N6" s="43">
        <v>42825</v>
      </c>
      <c r="O6" s="42" t="s">
        <v>37</v>
      </c>
    </row>
    <row r="7" spans="1:15" ht="12.75" customHeight="1" x14ac:dyDescent="0.2">
      <c r="A7" s="57" t="s">
        <v>4</v>
      </c>
      <c r="B7" s="44" t="s">
        <v>5</v>
      </c>
      <c r="C7" s="45">
        <v>6</v>
      </c>
      <c r="D7" s="45">
        <v>3</v>
      </c>
      <c r="E7" s="45">
        <v>11</v>
      </c>
      <c r="F7" s="45">
        <v>24</v>
      </c>
      <c r="G7" s="45">
        <v>35</v>
      </c>
      <c r="H7" s="45">
        <v>126</v>
      </c>
      <c r="I7" s="45">
        <v>162</v>
      </c>
      <c r="J7" s="45">
        <v>262</v>
      </c>
      <c r="K7" s="45">
        <v>332</v>
      </c>
      <c r="L7" s="45">
        <v>380</v>
      </c>
      <c r="M7" s="45">
        <v>698</v>
      </c>
      <c r="N7" s="45">
        <v>510</v>
      </c>
      <c r="O7" s="45">
        <v>2549</v>
      </c>
    </row>
    <row r="8" spans="1:15" x14ac:dyDescent="0.2">
      <c r="A8" s="58"/>
      <c r="B8" s="44" t="s">
        <v>6</v>
      </c>
      <c r="C8" s="45">
        <v>989</v>
      </c>
      <c r="D8" s="45">
        <v>121</v>
      </c>
      <c r="E8" s="45">
        <v>151</v>
      </c>
      <c r="F8" s="45">
        <v>208</v>
      </c>
      <c r="G8" s="45">
        <v>253</v>
      </c>
      <c r="H8" s="45">
        <v>308</v>
      </c>
      <c r="I8" s="45">
        <v>318</v>
      </c>
      <c r="J8" s="45">
        <v>347</v>
      </c>
      <c r="K8" s="45">
        <v>373</v>
      </c>
      <c r="L8" s="45">
        <v>448</v>
      </c>
      <c r="M8" s="45">
        <v>469</v>
      </c>
      <c r="N8" s="45">
        <v>118</v>
      </c>
      <c r="O8" s="45">
        <v>4103</v>
      </c>
    </row>
    <row r="9" spans="1:15" x14ac:dyDescent="0.2">
      <c r="A9" s="58"/>
      <c r="B9" s="44" t="s">
        <v>7</v>
      </c>
      <c r="C9" s="45">
        <v>3</v>
      </c>
      <c r="D9" s="45"/>
      <c r="E9" s="45">
        <v>1</v>
      </c>
      <c r="F9" s="45">
        <v>3</v>
      </c>
      <c r="G9" s="45">
        <v>2</v>
      </c>
      <c r="H9" s="45">
        <v>1</v>
      </c>
      <c r="I9" s="45">
        <v>3</v>
      </c>
      <c r="J9" s="45">
        <v>2</v>
      </c>
      <c r="K9" s="45">
        <v>1</v>
      </c>
      <c r="L9" s="45">
        <v>5</v>
      </c>
      <c r="M9" s="45">
        <v>65</v>
      </c>
      <c r="N9" s="45">
        <v>62</v>
      </c>
      <c r="O9" s="45">
        <v>148</v>
      </c>
    </row>
    <row r="10" spans="1:15" x14ac:dyDescent="0.2">
      <c r="A10" s="58"/>
      <c r="B10" s="44" t="s">
        <v>8</v>
      </c>
      <c r="C10" s="45">
        <v>238</v>
      </c>
      <c r="D10" s="45">
        <v>29</v>
      </c>
      <c r="E10" s="45">
        <v>31</v>
      </c>
      <c r="F10" s="45">
        <v>48</v>
      </c>
      <c r="G10" s="45">
        <v>67</v>
      </c>
      <c r="H10" s="45">
        <v>45</v>
      </c>
      <c r="I10" s="45">
        <v>65</v>
      </c>
      <c r="J10" s="45">
        <v>66</v>
      </c>
      <c r="K10" s="45">
        <v>93</v>
      </c>
      <c r="L10" s="45">
        <v>107</v>
      </c>
      <c r="M10" s="45">
        <v>192</v>
      </c>
      <c r="N10" s="45">
        <v>59</v>
      </c>
      <c r="O10" s="45">
        <v>1040</v>
      </c>
    </row>
    <row r="11" spans="1:15" x14ac:dyDescent="0.2">
      <c r="A11" s="58"/>
      <c r="B11" s="44" t="s">
        <v>9</v>
      </c>
      <c r="C11" s="45"/>
      <c r="D11" s="46">
        <v>1</v>
      </c>
      <c r="E11" s="46">
        <v>1</v>
      </c>
      <c r="F11" s="45">
        <v>2</v>
      </c>
      <c r="G11" s="45"/>
      <c r="H11" s="45">
        <v>6</v>
      </c>
      <c r="I11" s="45"/>
      <c r="J11" s="45">
        <v>1</v>
      </c>
      <c r="K11" s="45">
        <v>2</v>
      </c>
      <c r="L11" s="45">
        <v>7</v>
      </c>
      <c r="M11" s="45">
        <v>4</v>
      </c>
      <c r="N11" s="45">
        <v>8</v>
      </c>
      <c r="O11" s="45">
        <v>32</v>
      </c>
    </row>
    <row r="12" spans="1:15" x14ac:dyDescent="0.2">
      <c r="A12" s="58"/>
      <c r="B12" s="47" t="s">
        <v>10</v>
      </c>
      <c r="C12" s="48">
        <v>1236</v>
      </c>
      <c r="D12" s="48">
        <v>154</v>
      </c>
      <c r="E12" s="48">
        <v>195</v>
      </c>
      <c r="F12" s="48">
        <v>285</v>
      </c>
      <c r="G12" s="48">
        <v>357</v>
      </c>
      <c r="H12" s="48">
        <v>486</v>
      </c>
      <c r="I12" s="48">
        <v>548</v>
      </c>
      <c r="J12" s="48">
        <v>678</v>
      </c>
      <c r="K12" s="48">
        <v>801</v>
      </c>
      <c r="L12" s="48">
        <v>947</v>
      </c>
      <c r="M12" s="48">
        <v>1428</v>
      </c>
      <c r="N12" s="53">
        <v>757</v>
      </c>
      <c r="O12" s="53">
        <v>7872</v>
      </c>
    </row>
    <row r="13" spans="1:15" x14ac:dyDescent="0.2">
      <c r="A13" s="59"/>
      <c r="B13" s="49" t="s">
        <v>11</v>
      </c>
      <c r="C13" s="50">
        <v>0.157012195121951</v>
      </c>
      <c r="D13" s="50">
        <v>1.95630081300813E-2</v>
      </c>
      <c r="E13" s="50">
        <v>2.4771341463414601E-2</v>
      </c>
      <c r="F13" s="50">
        <v>3.6204268292682897E-2</v>
      </c>
      <c r="G13" s="50">
        <v>4.5350609756097601E-2</v>
      </c>
      <c r="H13" s="50">
        <v>6.1737804878048801E-2</v>
      </c>
      <c r="I13" s="50">
        <v>6.9613821138211407E-2</v>
      </c>
      <c r="J13" s="50">
        <v>8.6128048780487798E-2</v>
      </c>
      <c r="K13" s="50">
        <v>0.10175304878048801</v>
      </c>
      <c r="L13" s="50">
        <v>0.12029979674796799</v>
      </c>
      <c r="M13" s="50">
        <v>0.18140243902438999</v>
      </c>
      <c r="N13" s="50">
        <v>9.6163617886178901E-2</v>
      </c>
      <c r="O13" s="50">
        <v>1</v>
      </c>
    </row>
    <row r="14" spans="1:15" x14ac:dyDescent="0.2">
      <c r="C14" s="52"/>
      <c r="D14" s="52"/>
      <c r="E14" s="52"/>
      <c r="F14" s="52"/>
      <c r="G14" s="52"/>
    </row>
    <row r="15" spans="1:15" ht="12.75" customHeight="1" x14ac:dyDescent="0.2">
      <c r="A15" s="57" t="s">
        <v>12</v>
      </c>
      <c r="B15" s="44" t="s">
        <v>5</v>
      </c>
      <c r="C15" s="45"/>
      <c r="D15" s="45"/>
      <c r="E15" s="45">
        <v>2</v>
      </c>
      <c r="F15" s="45">
        <v>1</v>
      </c>
      <c r="G15" s="45"/>
      <c r="H15" s="45"/>
      <c r="I15" s="45"/>
      <c r="J15" s="45">
        <v>6</v>
      </c>
      <c r="K15" s="45">
        <v>5</v>
      </c>
      <c r="L15" s="45">
        <v>18</v>
      </c>
      <c r="M15" s="45">
        <v>30</v>
      </c>
      <c r="N15" s="45">
        <v>31</v>
      </c>
      <c r="O15" s="45">
        <v>93</v>
      </c>
    </row>
    <row r="16" spans="1:15" x14ac:dyDescent="0.2">
      <c r="A16" s="58"/>
      <c r="B16" s="44" t="s">
        <v>6</v>
      </c>
      <c r="C16" s="45">
        <v>10</v>
      </c>
      <c r="D16" s="45">
        <v>1</v>
      </c>
      <c r="E16" s="45">
        <v>2</v>
      </c>
      <c r="F16" s="45">
        <v>7</v>
      </c>
      <c r="G16" s="45">
        <v>8</v>
      </c>
      <c r="H16" s="45">
        <v>13</v>
      </c>
      <c r="I16" s="45">
        <v>16</v>
      </c>
      <c r="J16" s="45">
        <v>17</v>
      </c>
      <c r="K16" s="45">
        <v>14</v>
      </c>
      <c r="L16" s="45">
        <v>15</v>
      </c>
      <c r="M16" s="45">
        <v>20</v>
      </c>
      <c r="N16" s="45">
        <v>4</v>
      </c>
      <c r="O16" s="45">
        <v>127</v>
      </c>
    </row>
    <row r="17" spans="1:15" x14ac:dyDescent="0.2">
      <c r="A17" s="58"/>
      <c r="B17" s="44" t="s">
        <v>7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>
        <v>1</v>
      </c>
      <c r="N17" s="45">
        <v>4</v>
      </c>
      <c r="O17" s="45">
        <v>5</v>
      </c>
    </row>
    <row r="18" spans="1:15" x14ac:dyDescent="0.2">
      <c r="A18" s="58"/>
      <c r="B18" s="44" t="s">
        <v>8</v>
      </c>
      <c r="C18" s="45">
        <v>10</v>
      </c>
      <c r="D18" s="45">
        <v>1</v>
      </c>
      <c r="E18" s="45">
        <v>1</v>
      </c>
      <c r="F18" s="45">
        <v>2</v>
      </c>
      <c r="G18" s="45">
        <v>3</v>
      </c>
      <c r="H18" s="45">
        <v>2</v>
      </c>
      <c r="I18" s="45">
        <v>4</v>
      </c>
      <c r="J18" s="45">
        <v>3</v>
      </c>
      <c r="K18" s="45">
        <v>4</v>
      </c>
      <c r="L18" s="45">
        <v>2</v>
      </c>
      <c r="M18" s="45">
        <v>3</v>
      </c>
      <c r="N18" s="45"/>
      <c r="O18" s="45">
        <v>35</v>
      </c>
    </row>
    <row r="19" spans="1:15" x14ac:dyDescent="0.2">
      <c r="A19" s="58"/>
      <c r="B19" s="44" t="s">
        <v>9</v>
      </c>
      <c r="C19" s="45"/>
      <c r="D19" s="46"/>
      <c r="E19" s="46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x14ac:dyDescent="0.2">
      <c r="A20" s="58"/>
      <c r="B20" s="47" t="s">
        <v>10</v>
      </c>
      <c r="C20" s="48">
        <v>20</v>
      </c>
      <c r="D20" s="48">
        <v>2</v>
      </c>
      <c r="E20" s="48">
        <v>5</v>
      </c>
      <c r="F20" s="48">
        <v>10</v>
      </c>
      <c r="G20" s="48">
        <v>11</v>
      </c>
      <c r="H20" s="48">
        <v>15</v>
      </c>
      <c r="I20" s="48">
        <v>20</v>
      </c>
      <c r="J20" s="48">
        <v>26</v>
      </c>
      <c r="K20" s="48">
        <v>23</v>
      </c>
      <c r="L20" s="48">
        <v>35</v>
      </c>
      <c r="M20" s="48">
        <v>54</v>
      </c>
      <c r="N20" s="53">
        <v>39</v>
      </c>
      <c r="O20" s="53">
        <v>260</v>
      </c>
    </row>
    <row r="21" spans="1:15" x14ac:dyDescent="0.2">
      <c r="A21" s="59"/>
      <c r="B21" s="49" t="s">
        <v>11</v>
      </c>
      <c r="C21" s="50">
        <v>7.69230769230769E-2</v>
      </c>
      <c r="D21" s="50">
        <v>7.6923076923076901E-3</v>
      </c>
      <c r="E21" s="50">
        <v>1.9230769230769201E-2</v>
      </c>
      <c r="F21" s="50">
        <v>3.8461538461538498E-2</v>
      </c>
      <c r="G21" s="50">
        <v>4.2307692307692303E-2</v>
      </c>
      <c r="H21" s="50">
        <v>5.7692307692307702E-2</v>
      </c>
      <c r="I21" s="50">
        <v>7.69230769230769E-2</v>
      </c>
      <c r="J21" s="50">
        <v>0.1</v>
      </c>
      <c r="K21" s="50">
        <v>8.8461538461538494E-2</v>
      </c>
      <c r="L21" s="50">
        <v>0.134615384615385</v>
      </c>
      <c r="M21" s="50">
        <v>0.20769230769230801</v>
      </c>
      <c r="N21" s="50">
        <v>0.15</v>
      </c>
      <c r="O21" s="50">
        <v>1</v>
      </c>
    </row>
    <row r="22" spans="1:15" x14ac:dyDescent="0.2">
      <c r="C22" s="52"/>
      <c r="D22" s="52"/>
      <c r="E22" s="52"/>
      <c r="F22" s="52"/>
      <c r="G22" s="52"/>
    </row>
    <row r="23" spans="1:15" ht="12.75" customHeight="1" x14ac:dyDescent="0.2">
      <c r="A23" s="57" t="s">
        <v>13</v>
      </c>
      <c r="B23" s="44" t="s">
        <v>5</v>
      </c>
      <c r="C23" s="45">
        <v>8</v>
      </c>
      <c r="D23" s="45"/>
      <c r="E23" s="45">
        <v>1</v>
      </c>
      <c r="F23" s="45">
        <v>3</v>
      </c>
      <c r="G23" s="45">
        <v>2</v>
      </c>
      <c r="H23" s="45">
        <v>4</v>
      </c>
      <c r="I23" s="45">
        <v>9</v>
      </c>
      <c r="J23" s="45">
        <v>11</v>
      </c>
      <c r="K23" s="45">
        <v>16</v>
      </c>
      <c r="L23" s="45">
        <v>20</v>
      </c>
      <c r="M23" s="45">
        <v>62</v>
      </c>
      <c r="N23" s="45">
        <v>68</v>
      </c>
      <c r="O23" s="45">
        <v>204</v>
      </c>
    </row>
    <row r="24" spans="1:15" x14ac:dyDescent="0.2">
      <c r="A24" s="58"/>
      <c r="B24" s="44" t="s">
        <v>6</v>
      </c>
      <c r="C24" s="45">
        <v>31</v>
      </c>
      <c r="D24" s="45">
        <v>18</v>
      </c>
      <c r="E24" s="45">
        <v>16</v>
      </c>
      <c r="F24" s="45">
        <v>17</v>
      </c>
      <c r="G24" s="45">
        <v>32</v>
      </c>
      <c r="H24" s="45">
        <v>51</v>
      </c>
      <c r="I24" s="45">
        <v>50</v>
      </c>
      <c r="J24" s="45">
        <v>57</v>
      </c>
      <c r="K24" s="45">
        <v>50</v>
      </c>
      <c r="L24" s="45">
        <v>54</v>
      </c>
      <c r="M24" s="45">
        <v>79</v>
      </c>
      <c r="N24" s="45">
        <v>20</v>
      </c>
      <c r="O24" s="45">
        <v>475</v>
      </c>
    </row>
    <row r="25" spans="1:15" x14ac:dyDescent="0.2">
      <c r="A25" s="58"/>
      <c r="B25" s="44" t="s">
        <v>7</v>
      </c>
      <c r="C25" s="45"/>
      <c r="D25" s="45">
        <v>1</v>
      </c>
      <c r="E25" s="45">
        <v>1</v>
      </c>
      <c r="F25" s="45">
        <v>5</v>
      </c>
      <c r="G25" s="45">
        <v>2</v>
      </c>
      <c r="H25" s="45">
        <v>3</v>
      </c>
      <c r="I25" s="45">
        <v>1</v>
      </c>
      <c r="J25" s="45">
        <v>4</v>
      </c>
      <c r="K25" s="45">
        <v>1</v>
      </c>
      <c r="L25" s="45">
        <v>2</v>
      </c>
      <c r="M25" s="45">
        <v>2</v>
      </c>
      <c r="N25" s="45">
        <v>10</v>
      </c>
      <c r="O25" s="45">
        <v>32</v>
      </c>
    </row>
    <row r="26" spans="1:15" x14ac:dyDescent="0.2">
      <c r="A26" s="58"/>
      <c r="B26" s="44" t="s">
        <v>8</v>
      </c>
      <c r="C26" s="45">
        <v>51</v>
      </c>
      <c r="D26" s="45">
        <v>1</v>
      </c>
      <c r="E26" s="45">
        <v>3</v>
      </c>
      <c r="F26" s="45">
        <v>2</v>
      </c>
      <c r="G26" s="45">
        <v>11</v>
      </c>
      <c r="H26" s="45">
        <v>4</v>
      </c>
      <c r="I26" s="45">
        <v>13</v>
      </c>
      <c r="J26" s="45">
        <v>18</v>
      </c>
      <c r="K26" s="45">
        <v>27</v>
      </c>
      <c r="L26" s="45">
        <v>17</v>
      </c>
      <c r="M26" s="45">
        <v>11</v>
      </c>
      <c r="N26" s="45">
        <v>5</v>
      </c>
      <c r="O26" s="45">
        <v>163</v>
      </c>
    </row>
    <row r="27" spans="1:15" x14ac:dyDescent="0.2">
      <c r="A27" s="58"/>
      <c r="B27" s="44" t="s">
        <v>9</v>
      </c>
      <c r="C27" s="45">
        <v>1</v>
      </c>
      <c r="D27" s="46"/>
      <c r="E27" s="46"/>
      <c r="F27" s="45"/>
      <c r="G27" s="45"/>
      <c r="H27" s="45"/>
      <c r="I27" s="45">
        <v>4</v>
      </c>
      <c r="J27" s="45">
        <v>2</v>
      </c>
      <c r="K27" s="45">
        <v>1</v>
      </c>
      <c r="L27" s="45"/>
      <c r="M27" s="45">
        <v>2</v>
      </c>
      <c r="N27" s="45">
        <v>2</v>
      </c>
      <c r="O27" s="45">
        <v>12</v>
      </c>
    </row>
    <row r="28" spans="1:15" x14ac:dyDescent="0.2">
      <c r="A28" s="58"/>
      <c r="B28" s="47" t="s">
        <v>10</v>
      </c>
      <c r="C28" s="48">
        <v>91</v>
      </c>
      <c r="D28" s="48">
        <v>20</v>
      </c>
      <c r="E28" s="48">
        <v>21</v>
      </c>
      <c r="F28" s="48">
        <v>27</v>
      </c>
      <c r="G28" s="48">
        <v>47</v>
      </c>
      <c r="H28" s="48">
        <v>62</v>
      </c>
      <c r="I28" s="48">
        <v>77</v>
      </c>
      <c r="J28" s="48">
        <v>92</v>
      </c>
      <c r="K28" s="48">
        <v>95</v>
      </c>
      <c r="L28" s="48">
        <v>93</v>
      </c>
      <c r="M28" s="48">
        <v>156</v>
      </c>
      <c r="N28" s="53">
        <v>105</v>
      </c>
      <c r="O28" s="53">
        <v>886</v>
      </c>
    </row>
    <row r="29" spans="1:15" x14ac:dyDescent="0.2">
      <c r="A29" s="59"/>
      <c r="B29" s="49" t="s">
        <v>11</v>
      </c>
      <c r="C29" s="50">
        <v>0.10270880361173799</v>
      </c>
      <c r="D29" s="50">
        <v>2.2573363431151201E-2</v>
      </c>
      <c r="E29" s="50">
        <v>2.3702031602708801E-2</v>
      </c>
      <c r="F29" s="50">
        <v>3.0474040632054201E-2</v>
      </c>
      <c r="G29" s="50">
        <v>5.3047404063205399E-2</v>
      </c>
      <c r="H29" s="50">
        <v>6.9977426636568904E-2</v>
      </c>
      <c r="I29" s="50">
        <v>8.6907449209932305E-2</v>
      </c>
      <c r="J29" s="50">
        <v>0.103837471783296</v>
      </c>
      <c r="K29" s="50">
        <v>0.107223476297968</v>
      </c>
      <c r="L29" s="50">
        <v>0.104966139954853</v>
      </c>
      <c r="M29" s="50">
        <v>0.17607223476298001</v>
      </c>
      <c r="N29" s="50">
        <v>0.118510158013544</v>
      </c>
      <c r="O29" s="50">
        <v>1</v>
      </c>
    </row>
    <row r="30" spans="1:15" x14ac:dyDescent="0.2">
      <c r="C30" s="52"/>
      <c r="D30" s="52"/>
      <c r="E30" s="52"/>
      <c r="F30" s="52"/>
      <c r="G30" s="52"/>
    </row>
    <row r="31" spans="1:15" ht="12.75" customHeight="1" x14ac:dyDescent="0.2">
      <c r="A31" s="57" t="s">
        <v>14</v>
      </c>
      <c r="B31" s="44" t="s">
        <v>5</v>
      </c>
      <c r="C31" s="45"/>
      <c r="D31" s="45"/>
      <c r="E31" s="45"/>
      <c r="F31" s="45">
        <v>8</v>
      </c>
      <c r="G31" s="45">
        <v>1</v>
      </c>
      <c r="H31" s="45">
        <v>4</v>
      </c>
      <c r="I31" s="45">
        <v>33</v>
      </c>
      <c r="J31" s="45">
        <v>1</v>
      </c>
      <c r="K31" s="45">
        <v>4</v>
      </c>
      <c r="L31" s="45">
        <v>14</v>
      </c>
      <c r="M31" s="45">
        <v>44</v>
      </c>
      <c r="N31" s="45">
        <v>54</v>
      </c>
      <c r="O31" s="45">
        <v>163</v>
      </c>
    </row>
    <row r="32" spans="1:15" x14ac:dyDescent="0.2">
      <c r="A32" s="58"/>
      <c r="B32" s="44" t="s">
        <v>6</v>
      </c>
      <c r="C32" s="45">
        <v>21</v>
      </c>
      <c r="D32" s="45">
        <v>11</v>
      </c>
      <c r="E32" s="45">
        <v>8</v>
      </c>
      <c r="F32" s="45">
        <v>9</v>
      </c>
      <c r="G32" s="45">
        <v>30</v>
      </c>
      <c r="H32" s="45">
        <v>23</v>
      </c>
      <c r="I32" s="45">
        <v>33</v>
      </c>
      <c r="J32" s="45">
        <v>32</v>
      </c>
      <c r="K32" s="45">
        <v>45</v>
      </c>
      <c r="L32" s="45">
        <v>46</v>
      </c>
      <c r="M32" s="45">
        <v>59</v>
      </c>
      <c r="N32" s="45">
        <v>22</v>
      </c>
      <c r="O32" s="45">
        <v>339</v>
      </c>
    </row>
    <row r="33" spans="1:15" x14ac:dyDescent="0.2">
      <c r="A33" s="58"/>
      <c r="B33" s="44" t="s">
        <v>7</v>
      </c>
      <c r="C33" s="45">
        <v>9</v>
      </c>
      <c r="D33" s="45"/>
      <c r="E33" s="45"/>
      <c r="F33" s="45"/>
      <c r="G33" s="45">
        <v>5</v>
      </c>
      <c r="H33" s="45"/>
      <c r="I33" s="45">
        <v>1</v>
      </c>
      <c r="J33" s="45">
        <v>1</v>
      </c>
      <c r="K33" s="45"/>
      <c r="L33" s="45"/>
      <c r="M33" s="45">
        <v>2</v>
      </c>
      <c r="N33" s="45">
        <v>10</v>
      </c>
      <c r="O33" s="45">
        <v>28</v>
      </c>
    </row>
    <row r="34" spans="1:15" x14ac:dyDescent="0.2">
      <c r="A34" s="58"/>
      <c r="B34" s="44" t="s">
        <v>8</v>
      </c>
      <c r="C34" s="45">
        <v>22</v>
      </c>
      <c r="D34" s="45">
        <v>2</v>
      </c>
      <c r="E34" s="45"/>
      <c r="F34" s="45">
        <v>2</v>
      </c>
      <c r="G34" s="45">
        <v>7</v>
      </c>
      <c r="H34" s="45">
        <v>10</v>
      </c>
      <c r="I34" s="45">
        <v>10</v>
      </c>
      <c r="J34" s="45">
        <v>8</v>
      </c>
      <c r="K34" s="45">
        <v>25</v>
      </c>
      <c r="L34" s="45">
        <v>11</v>
      </c>
      <c r="M34" s="45">
        <v>11</v>
      </c>
      <c r="N34" s="45">
        <v>3</v>
      </c>
      <c r="O34" s="45">
        <v>111</v>
      </c>
    </row>
    <row r="35" spans="1:15" x14ac:dyDescent="0.2">
      <c r="A35" s="58"/>
      <c r="B35" s="44" t="s">
        <v>9</v>
      </c>
      <c r="C35" s="45"/>
      <c r="D35" s="46"/>
      <c r="E35" s="46"/>
      <c r="F35" s="45"/>
      <c r="G35" s="45"/>
      <c r="H35" s="45"/>
      <c r="I35" s="45"/>
      <c r="J35" s="45"/>
      <c r="K35" s="45">
        <v>1</v>
      </c>
      <c r="L35" s="45">
        <v>1</v>
      </c>
      <c r="M35" s="45">
        <v>2</v>
      </c>
      <c r="N35" s="45">
        <v>2</v>
      </c>
      <c r="O35" s="45">
        <v>6</v>
      </c>
    </row>
    <row r="36" spans="1:15" x14ac:dyDescent="0.2">
      <c r="A36" s="58"/>
      <c r="B36" s="47" t="s">
        <v>10</v>
      </c>
      <c r="C36" s="48">
        <v>52</v>
      </c>
      <c r="D36" s="48">
        <v>13</v>
      </c>
      <c r="E36" s="48">
        <v>8</v>
      </c>
      <c r="F36" s="48">
        <v>19</v>
      </c>
      <c r="G36" s="48">
        <v>43</v>
      </c>
      <c r="H36" s="48">
        <v>37</v>
      </c>
      <c r="I36" s="48">
        <v>77</v>
      </c>
      <c r="J36" s="48">
        <v>42</v>
      </c>
      <c r="K36" s="48">
        <v>75</v>
      </c>
      <c r="L36" s="48">
        <v>72</v>
      </c>
      <c r="M36" s="48">
        <v>118</v>
      </c>
      <c r="N36" s="53">
        <v>91</v>
      </c>
      <c r="O36" s="53">
        <v>647</v>
      </c>
    </row>
    <row r="37" spans="1:15" x14ac:dyDescent="0.2">
      <c r="A37" s="59"/>
      <c r="B37" s="49" t="s">
        <v>11</v>
      </c>
      <c r="C37" s="50">
        <v>8.0370942812983001E-2</v>
      </c>
      <c r="D37" s="50">
        <v>2.0092735703245702E-2</v>
      </c>
      <c r="E37" s="50">
        <v>1.2364760432766599E-2</v>
      </c>
      <c r="F37" s="50">
        <v>2.9366306027820699E-2</v>
      </c>
      <c r="G37" s="50">
        <v>6.6460587326120604E-2</v>
      </c>
      <c r="H37" s="50">
        <v>5.7187017001545597E-2</v>
      </c>
      <c r="I37" s="50">
        <v>0.11901081916537901</v>
      </c>
      <c r="J37" s="50">
        <v>6.4914992272024699E-2</v>
      </c>
      <c r="K37" s="50">
        <v>0.115919629057187</v>
      </c>
      <c r="L37" s="50">
        <v>0.11128284389489999</v>
      </c>
      <c r="M37" s="50">
        <v>0.18238021638330801</v>
      </c>
      <c r="N37" s="50">
        <v>0.14064914992272001</v>
      </c>
      <c r="O37" s="50">
        <v>1</v>
      </c>
    </row>
    <row r="38" spans="1:15" x14ac:dyDescent="0.2">
      <c r="C38" s="52"/>
      <c r="D38" s="52"/>
      <c r="E38" s="52"/>
      <c r="F38" s="52"/>
      <c r="G38" s="52"/>
    </row>
    <row r="39" spans="1:15" ht="12.75" customHeight="1" x14ac:dyDescent="0.2">
      <c r="A39" s="57" t="s">
        <v>15</v>
      </c>
      <c r="B39" s="44" t="s">
        <v>5</v>
      </c>
      <c r="C39" s="45">
        <v>4</v>
      </c>
      <c r="D39" s="45">
        <v>1</v>
      </c>
      <c r="E39" s="45">
        <v>4</v>
      </c>
      <c r="F39" s="45">
        <v>3</v>
      </c>
      <c r="G39" s="45">
        <v>8</v>
      </c>
      <c r="H39" s="45">
        <v>11</v>
      </c>
      <c r="I39" s="45">
        <v>15</v>
      </c>
      <c r="J39" s="45">
        <v>24</v>
      </c>
      <c r="K39" s="45">
        <v>41</v>
      </c>
      <c r="L39" s="45">
        <v>108</v>
      </c>
      <c r="M39" s="45">
        <v>387</v>
      </c>
      <c r="N39" s="45">
        <v>229</v>
      </c>
      <c r="O39" s="45">
        <v>835</v>
      </c>
    </row>
    <row r="40" spans="1:15" x14ac:dyDescent="0.2">
      <c r="A40" s="58"/>
      <c r="B40" s="44" t="s">
        <v>6</v>
      </c>
      <c r="C40" s="45">
        <v>114</v>
      </c>
      <c r="D40" s="45">
        <v>29</v>
      </c>
      <c r="E40" s="45">
        <v>35</v>
      </c>
      <c r="F40" s="45">
        <v>42</v>
      </c>
      <c r="G40" s="45">
        <v>83</v>
      </c>
      <c r="H40" s="45">
        <v>106</v>
      </c>
      <c r="I40" s="45">
        <v>149</v>
      </c>
      <c r="J40" s="45">
        <v>159</v>
      </c>
      <c r="K40" s="45">
        <v>192</v>
      </c>
      <c r="L40" s="45">
        <v>224</v>
      </c>
      <c r="M40" s="45">
        <v>256</v>
      </c>
      <c r="N40" s="45">
        <v>85</v>
      </c>
      <c r="O40" s="45">
        <v>1474</v>
      </c>
    </row>
    <row r="41" spans="1:15" x14ac:dyDescent="0.2">
      <c r="A41" s="58"/>
      <c r="B41" s="44" t="s">
        <v>7</v>
      </c>
      <c r="C41" s="45">
        <v>14</v>
      </c>
      <c r="D41" s="45">
        <v>1</v>
      </c>
      <c r="E41" s="45">
        <v>6</v>
      </c>
      <c r="F41" s="45">
        <v>1</v>
      </c>
      <c r="G41" s="45"/>
      <c r="H41" s="45"/>
      <c r="I41" s="45"/>
      <c r="J41" s="45">
        <v>1</v>
      </c>
      <c r="K41" s="45">
        <v>3</v>
      </c>
      <c r="L41" s="45">
        <v>11</v>
      </c>
      <c r="M41" s="45">
        <v>66</v>
      </c>
      <c r="N41" s="45">
        <v>36</v>
      </c>
      <c r="O41" s="45">
        <v>139</v>
      </c>
    </row>
    <row r="42" spans="1:15" x14ac:dyDescent="0.2">
      <c r="A42" s="58"/>
      <c r="B42" s="44" t="s">
        <v>8</v>
      </c>
      <c r="C42" s="45">
        <v>242</v>
      </c>
      <c r="D42" s="45">
        <v>3</v>
      </c>
      <c r="E42" s="45">
        <v>4</v>
      </c>
      <c r="F42" s="45">
        <v>3</v>
      </c>
      <c r="G42" s="45">
        <v>22</v>
      </c>
      <c r="H42" s="45">
        <v>40</v>
      </c>
      <c r="I42" s="45">
        <v>34</v>
      </c>
      <c r="J42" s="45">
        <v>42</v>
      </c>
      <c r="K42" s="45">
        <v>40</v>
      </c>
      <c r="L42" s="45">
        <v>33</v>
      </c>
      <c r="M42" s="45">
        <v>30</v>
      </c>
      <c r="N42" s="45">
        <v>10</v>
      </c>
      <c r="O42" s="45">
        <v>503</v>
      </c>
    </row>
    <row r="43" spans="1:15" x14ac:dyDescent="0.2">
      <c r="A43" s="58"/>
      <c r="B43" s="44" t="s">
        <v>9</v>
      </c>
      <c r="C43" s="45"/>
      <c r="D43" s="46"/>
      <c r="E43" s="46"/>
      <c r="F43" s="45">
        <v>1</v>
      </c>
      <c r="G43" s="45">
        <v>1</v>
      </c>
      <c r="H43" s="45"/>
      <c r="I43" s="45"/>
      <c r="J43" s="45">
        <v>6</v>
      </c>
      <c r="K43" s="45">
        <v>2</v>
      </c>
      <c r="L43" s="45">
        <v>2</v>
      </c>
      <c r="M43" s="45">
        <v>4</v>
      </c>
      <c r="N43" s="45">
        <v>6</v>
      </c>
      <c r="O43" s="45">
        <v>22</v>
      </c>
    </row>
    <row r="44" spans="1:15" x14ac:dyDescent="0.2">
      <c r="A44" s="58"/>
      <c r="B44" s="47" t="s">
        <v>10</v>
      </c>
      <c r="C44" s="48">
        <v>374</v>
      </c>
      <c r="D44" s="48">
        <v>34</v>
      </c>
      <c r="E44" s="48">
        <v>49</v>
      </c>
      <c r="F44" s="48">
        <v>50</v>
      </c>
      <c r="G44" s="48">
        <v>114</v>
      </c>
      <c r="H44" s="48">
        <v>157</v>
      </c>
      <c r="I44" s="48">
        <v>198</v>
      </c>
      <c r="J44" s="48">
        <v>232</v>
      </c>
      <c r="K44" s="48">
        <v>278</v>
      </c>
      <c r="L44" s="48">
        <v>378</v>
      </c>
      <c r="M44" s="48">
        <v>743</v>
      </c>
      <c r="N44" s="53">
        <v>366</v>
      </c>
      <c r="O44" s="53">
        <v>2973</v>
      </c>
    </row>
    <row r="45" spans="1:15" x14ac:dyDescent="0.2">
      <c r="A45" s="59"/>
      <c r="B45" s="49" t="s">
        <v>11</v>
      </c>
      <c r="C45" s="50">
        <v>0.12579885637403301</v>
      </c>
      <c r="D45" s="50">
        <v>1.14362596703666E-2</v>
      </c>
      <c r="E45" s="50">
        <v>1.6481668348469598E-2</v>
      </c>
      <c r="F45" s="50">
        <v>1.6818028927009801E-2</v>
      </c>
      <c r="G45" s="50">
        <v>3.8345105953582197E-2</v>
      </c>
      <c r="H45" s="50">
        <v>5.28086108308106E-2</v>
      </c>
      <c r="I45" s="50">
        <v>6.6599394550958604E-2</v>
      </c>
      <c r="J45" s="50">
        <v>7.8035654221325301E-2</v>
      </c>
      <c r="K45" s="50">
        <v>9.3508240834174194E-2</v>
      </c>
      <c r="L45" s="50">
        <v>0.12714429868819399</v>
      </c>
      <c r="M45" s="50">
        <v>0.24991590985536499</v>
      </c>
      <c r="N45" s="50">
        <v>0.123107971745711</v>
      </c>
      <c r="O45" s="50">
        <v>1</v>
      </c>
    </row>
    <row r="46" spans="1:15" x14ac:dyDescent="0.2">
      <c r="C46" s="52"/>
      <c r="D46" s="52"/>
      <c r="E46" s="52"/>
      <c r="F46" s="52"/>
      <c r="G46" s="52"/>
    </row>
    <row r="47" spans="1:15" ht="12.75" customHeight="1" x14ac:dyDescent="0.2">
      <c r="A47" s="57" t="s">
        <v>16</v>
      </c>
      <c r="B47" s="44" t="s">
        <v>5</v>
      </c>
      <c r="C47" s="45">
        <v>1</v>
      </c>
      <c r="D47" s="45">
        <v>2</v>
      </c>
      <c r="E47" s="45">
        <v>15</v>
      </c>
      <c r="F47" s="45">
        <v>106</v>
      </c>
      <c r="G47" s="45">
        <v>5</v>
      </c>
      <c r="H47" s="45">
        <v>11</v>
      </c>
      <c r="I47" s="45">
        <v>65</v>
      </c>
      <c r="J47" s="45">
        <v>134</v>
      </c>
      <c r="K47" s="45">
        <v>130</v>
      </c>
      <c r="L47" s="45">
        <v>59</v>
      </c>
      <c r="M47" s="45">
        <v>163</v>
      </c>
      <c r="N47" s="45">
        <v>113</v>
      </c>
      <c r="O47" s="45">
        <v>804</v>
      </c>
    </row>
    <row r="48" spans="1:15" x14ac:dyDescent="0.2">
      <c r="A48" s="58"/>
      <c r="B48" s="44" t="s">
        <v>6</v>
      </c>
      <c r="C48" s="45">
        <v>605</v>
      </c>
      <c r="D48" s="45">
        <v>46</v>
      </c>
      <c r="E48" s="45">
        <v>66</v>
      </c>
      <c r="F48" s="45">
        <v>51</v>
      </c>
      <c r="G48" s="45">
        <v>72</v>
      </c>
      <c r="H48" s="45">
        <v>134</v>
      </c>
      <c r="I48" s="45">
        <v>207</v>
      </c>
      <c r="J48" s="45">
        <v>187</v>
      </c>
      <c r="K48" s="45">
        <v>211</v>
      </c>
      <c r="L48" s="45">
        <v>193</v>
      </c>
      <c r="M48" s="45">
        <v>267</v>
      </c>
      <c r="N48" s="45">
        <v>76</v>
      </c>
      <c r="O48" s="45">
        <v>2115</v>
      </c>
    </row>
    <row r="49" spans="1:15" x14ac:dyDescent="0.2">
      <c r="A49" s="58"/>
      <c r="B49" s="44" t="s">
        <v>7</v>
      </c>
      <c r="C49" s="45">
        <v>2</v>
      </c>
      <c r="D49" s="45"/>
      <c r="E49" s="45"/>
      <c r="F49" s="45"/>
      <c r="G49" s="45">
        <v>1</v>
      </c>
      <c r="H49" s="45">
        <v>2</v>
      </c>
      <c r="I49" s="45">
        <v>4</v>
      </c>
      <c r="J49" s="45">
        <v>3</v>
      </c>
      <c r="K49" s="45">
        <v>5</v>
      </c>
      <c r="L49" s="45">
        <v>8</v>
      </c>
      <c r="M49" s="45">
        <v>38</v>
      </c>
      <c r="N49" s="45">
        <v>20</v>
      </c>
      <c r="O49" s="45">
        <v>83</v>
      </c>
    </row>
    <row r="50" spans="1:15" x14ac:dyDescent="0.2">
      <c r="A50" s="58"/>
      <c r="B50" s="44" t="s">
        <v>8</v>
      </c>
      <c r="C50" s="45">
        <v>194</v>
      </c>
      <c r="D50" s="45">
        <v>5</v>
      </c>
      <c r="E50" s="45">
        <v>3</v>
      </c>
      <c r="F50" s="45">
        <v>4</v>
      </c>
      <c r="G50" s="45">
        <v>6</v>
      </c>
      <c r="H50" s="45">
        <v>7</v>
      </c>
      <c r="I50" s="45">
        <v>21</v>
      </c>
      <c r="J50" s="45">
        <v>17</v>
      </c>
      <c r="K50" s="45">
        <v>23</v>
      </c>
      <c r="L50" s="45">
        <v>25</v>
      </c>
      <c r="M50" s="45">
        <v>29</v>
      </c>
      <c r="N50" s="45"/>
      <c r="O50" s="45">
        <v>334</v>
      </c>
    </row>
    <row r="51" spans="1:15" x14ac:dyDescent="0.2">
      <c r="A51" s="58"/>
      <c r="B51" s="44" t="s">
        <v>9</v>
      </c>
      <c r="C51" s="45">
        <v>3</v>
      </c>
      <c r="D51" s="46"/>
      <c r="E51" s="46"/>
      <c r="F51" s="45">
        <v>1</v>
      </c>
      <c r="G51" s="45">
        <v>1</v>
      </c>
      <c r="H51" s="45">
        <v>6</v>
      </c>
      <c r="I51" s="45">
        <v>6</v>
      </c>
      <c r="J51" s="45">
        <v>2</v>
      </c>
      <c r="K51" s="45">
        <v>3</v>
      </c>
      <c r="L51" s="45">
        <v>4</v>
      </c>
      <c r="M51" s="45">
        <v>3</v>
      </c>
      <c r="N51" s="45">
        <v>2</v>
      </c>
      <c r="O51" s="45">
        <v>31</v>
      </c>
    </row>
    <row r="52" spans="1:15" x14ac:dyDescent="0.2">
      <c r="A52" s="58"/>
      <c r="B52" s="47" t="s">
        <v>10</v>
      </c>
      <c r="C52" s="48">
        <v>805</v>
      </c>
      <c r="D52" s="48">
        <v>53</v>
      </c>
      <c r="E52" s="48">
        <v>84</v>
      </c>
      <c r="F52" s="48">
        <v>162</v>
      </c>
      <c r="G52" s="48">
        <v>85</v>
      </c>
      <c r="H52" s="48">
        <v>160</v>
      </c>
      <c r="I52" s="48">
        <v>303</v>
      </c>
      <c r="J52" s="48">
        <v>343</v>
      </c>
      <c r="K52" s="48">
        <v>372</v>
      </c>
      <c r="L52" s="48">
        <v>289</v>
      </c>
      <c r="M52" s="48">
        <v>500</v>
      </c>
      <c r="N52" s="53">
        <v>211</v>
      </c>
      <c r="O52" s="53">
        <v>3367</v>
      </c>
    </row>
    <row r="53" spans="1:15" x14ac:dyDescent="0.2">
      <c r="A53" s="59"/>
      <c r="B53" s="49" t="s">
        <v>11</v>
      </c>
      <c r="C53" s="50">
        <v>0.23908523908523899</v>
      </c>
      <c r="D53" s="50">
        <v>1.5741015741015701E-2</v>
      </c>
      <c r="E53" s="50">
        <v>2.4948024948024901E-2</v>
      </c>
      <c r="F53" s="50">
        <v>4.8114048114048097E-2</v>
      </c>
      <c r="G53" s="50">
        <v>2.5245025245025199E-2</v>
      </c>
      <c r="H53" s="50">
        <v>4.7520047520047501E-2</v>
      </c>
      <c r="I53" s="50">
        <v>8.9991089991089998E-2</v>
      </c>
      <c r="J53" s="50">
        <v>0.101871101871102</v>
      </c>
      <c r="K53" s="50">
        <v>0.11048411048411</v>
      </c>
      <c r="L53" s="50">
        <v>8.5833085833085798E-2</v>
      </c>
      <c r="M53" s="50">
        <v>0.148500148500149</v>
      </c>
      <c r="N53" s="50">
        <v>6.2667062667062706E-2</v>
      </c>
      <c r="O53" s="50">
        <v>1</v>
      </c>
    </row>
    <row r="55" spans="1:15" x14ac:dyDescent="0.2">
      <c r="A55" s="34" t="s">
        <v>42</v>
      </c>
    </row>
    <row r="56" spans="1:15" x14ac:dyDescent="0.2">
      <c r="A56" s="35" t="s">
        <v>38</v>
      </c>
    </row>
  </sheetData>
  <mergeCells count="6">
    <mergeCell ref="A47:A53"/>
    <mergeCell ref="A7:A13"/>
    <mergeCell ref="A15:A21"/>
    <mergeCell ref="A23:A29"/>
    <mergeCell ref="A31:A37"/>
    <mergeCell ref="A39:A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30DC4D-BFC2-4119-9ACC-ED0D9A10CF12}"/>
</file>

<file path=customXml/itemProps2.xml><?xml version="1.0" encoding="utf-8"?>
<ds:datastoreItem xmlns:ds="http://schemas.openxmlformats.org/officeDocument/2006/customXml" ds:itemID="{089FAEE9-5F17-4822-88F1-4A95E6D630D2}"/>
</file>

<file path=customXml/itemProps3.xml><?xml version="1.0" encoding="utf-8"?>
<ds:datastoreItem xmlns:ds="http://schemas.openxmlformats.org/officeDocument/2006/customXml" ds:itemID="{59F05E9E-9732-4375-A2F7-01876C1C52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2016-09-26T12:25:54Z</cp:lastPrinted>
  <dcterms:created xsi:type="dcterms:W3CDTF">2016-09-15T11:02:19Z</dcterms:created>
  <dcterms:modified xsi:type="dcterms:W3CDTF">2017-05-16T12:49:26Z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