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90" windowHeight="4785" activeTab="1"/>
  </bookViews>
  <sheets>
    <sheet name="Flussi_cagliari" sheetId="1" r:id="rId1"/>
    <sheet name="Varpend_cagliari" sheetId="2" r:id="rId2"/>
  </sheets>
  <definedNames>
    <definedName name="_xlnm._FilterDatabase" localSheetId="0" hidden="1">Flussi_cagliari!$A$5:$B$9</definedName>
    <definedName name="_xlnm._FilterDatabase" localSheetId="1" hidden="1">Varpend_cagliari!$A$5:$E$5</definedName>
    <definedName name="_xlnm.Print_Area" localSheetId="0">Flussi_cagliari!$A$1:$H$72</definedName>
    <definedName name="_xlnm.Print_Area" localSheetId="1">Varpend_cagliari!$A$1:$E$25</definedName>
    <definedName name="_xlnm.Print_Titles" localSheetId="0">Flussi_cagliari!$5:$5</definedName>
  </definedNames>
  <calcPr calcId="145621"/>
</workbook>
</file>

<file path=xl/calcChain.xml><?xml version="1.0" encoding="utf-8"?>
<calcChain xmlns="http://schemas.openxmlformats.org/spreadsheetml/2006/main">
  <c r="E19" i="2" l="1"/>
  <c r="G61" i="1"/>
  <c r="H59" i="1"/>
  <c r="G59" i="1"/>
  <c r="H25" i="1" l="1"/>
  <c r="G25" i="1"/>
  <c r="G42" i="1"/>
  <c r="H42" i="1"/>
  <c r="G44" i="1" s="1"/>
  <c r="E67" i="1"/>
  <c r="F67" i="1"/>
  <c r="E69" i="1" s="1"/>
  <c r="G67" i="1"/>
  <c r="H67" i="1"/>
  <c r="G69" i="1" s="1"/>
  <c r="E15" i="2"/>
  <c r="E21" i="2"/>
  <c r="E11" i="2"/>
  <c r="G27" i="1" l="1"/>
  <c r="E17" i="2"/>
  <c r="E13" i="2"/>
  <c r="E9" i="2"/>
  <c r="E7" i="2"/>
  <c r="E61" i="1"/>
  <c r="E59" i="1"/>
  <c r="F59" i="1"/>
  <c r="E33" i="1"/>
  <c r="F33" i="1"/>
  <c r="E35" i="1" s="1"/>
  <c r="G33" i="1"/>
  <c r="H33" i="1"/>
  <c r="G9" i="1"/>
  <c r="G35" i="1" l="1"/>
  <c r="D42" i="1"/>
  <c r="C42" i="1"/>
  <c r="F42" i="1"/>
  <c r="E42" i="1"/>
  <c r="H50" i="1"/>
  <c r="G50" i="1"/>
  <c r="H16" i="1"/>
  <c r="G18" i="1" s="1"/>
  <c r="G16" i="1"/>
  <c r="H9" i="1"/>
  <c r="G11" i="1" s="1"/>
  <c r="G52" i="1" l="1"/>
  <c r="C44" i="1"/>
  <c r="E44" i="1"/>
  <c r="E27" i="1"/>
  <c r="D16" i="1"/>
  <c r="E16" i="1"/>
  <c r="F16" i="1"/>
  <c r="E18" i="1" l="1"/>
  <c r="D67" i="1" l="1"/>
  <c r="C69" i="1" s="1"/>
  <c r="C67" i="1"/>
  <c r="D59" i="1"/>
  <c r="C61" i="1" s="1"/>
  <c r="C59" i="1"/>
  <c r="F50" i="1"/>
  <c r="E52" i="1" s="1"/>
  <c r="E50" i="1"/>
  <c r="D50" i="1"/>
  <c r="C52" i="1" s="1"/>
  <c r="C50" i="1"/>
  <c r="D33" i="1"/>
  <c r="C35" i="1" s="1"/>
  <c r="C33" i="1"/>
  <c r="D25" i="1"/>
  <c r="C25" i="1"/>
  <c r="C16" i="1"/>
  <c r="C18" i="1" s="1"/>
  <c r="F9" i="1"/>
  <c r="E9" i="1"/>
  <c r="D9" i="1"/>
  <c r="C9" i="1"/>
  <c r="E11" i="1" l="1"/>
  <c r="C11" i="1"/>
  <c r="C27" i="1"/>
</calcChain>
</file>

<file path=xl/sharedStrings.xml><?xml version="1.0" encoding="utf-8"?>
<sst xmlns="http://schemas.openxmlformats.org/spreadsheetml/2006/main" count="123" uniqueCount="36">
  <si>
    <t>Distretto di Cagliari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</si>
  <si>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</si>
  <si>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</si>
  <si>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</si>
  <si>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</si>
  <si>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</si>
  <si>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</si>
  <si>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</si>
  <si>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Cagliari</t>
  </si>
  <si>
    <t>SEZIONE ORDINARIA</t>
  </si>
  <si>
    <t xml:space="preserve">SEZIONE ASSISE </t>
  </si>
  <si>
    <t>SEZIONE MINORENNI</t>
  </si>
  <si>
    <t>TOTALE PENALE</t>
  </si>
  <si>
    <t>Clearance rate</t>
  </si>
  <si>
    <t>Corte d'Appello di Sassari - Sez. dist. Di Cagliari</t>
  </si>
  <si>
    <t>Tribunale Ordinario di Cagliari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</si>
  <si>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</si>
  <si>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</si>
  <si>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</si>
  <si>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</si>
  <si>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</si>
  <si>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</si>
  <si>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Lanusei</t>
  </si>
  <si>
    <t>Tribunale Ordinario di Nuoro</t>
  </si>
  <si>
    <t>Tribunale Ordinario di Oristano</t>
  </si>
  <si>
    <t>Tribunale Ordinario di Sassari</t>
  </si>
  <si>
    <t>Tribunale Ordinario di Tempio Pausania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</si>
  <si>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</si>
  <si>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</si>
  <si>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</si>
  <si>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</si>
  <si>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</si>
  <si>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Pendenti al 30/09/2017</t>
  </si>
  <si>
    <t>SETTORE PENALE. Anni 2015 - 30 settembre 2017, registro autori di reato noti.</t>
  </si>
  <si>
    <t>Definiti gen - set 2017</t>
  </si>
  <si>
    <t>Iscritti gen - set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</si>
</sst>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3" fontId="14" fillId="2" borderId="9" xfId="3" applyNumberFormat="1" applyFont="1" applyFill="1" applyBorder="1" applyAlignment="1" applyProtection="1">
      <alignment horizontal="right" wrapText="1"/>
      <protection locked="0"/>
    </xf>
    <xf numFmtId="0" fontId="4" fillId="2" borderId="0" xfId="0" applyFont="1" applyFill="1" applyAlignment="1">
      <alignment vertical="center"/>
    </xf>
    <xf numFmtId="3" fontId="14" fillId="2" borderId="10" xfId="3" applyNumberFormat="1" applyFont="1" applyFill="1" applyBorder="1" applyAlignment="1" applyProtection="1">
      <alignment horizontal="right" wrapText="1"/>
      <protection locked="0"/>
    </xf>
    <xf numFmtId="0" fontId="15" fillId="2" borderId="0" xfId="4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9" fillId="0" borderId="0" xfId="0" applyFont="1"/>
    <xf numFmtId="4" fontId="12" fillId="2" borderId="7" xfId="0" applyNumberFormat="1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4" fontId="12" fillId="2" borderId="7" xfId="0" applyNumberFormat="1" applyFont="1" applyFill="1" applyBorder="1" applyAlignment="1" applyProtection="1">
      <alignment horizontal="center" vertical="center"/>
      <protection locked="0"/>
    </xf>
    <xf numFmtId="4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opLeftCell="A43" zoomScale="110" zoomScaleNormal="110" zoomScaleSheetLayoutView="40" workbookViewId="0">
      <selection activeCell="I70" sqref="I70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 customWidth="1"/>
    <col min="4" max="4" width="9.42578125" style="2" customWidth="1"/>
    <col min="5" max="5" width="8.85546875" style="3" customWidth="1"/>
    <col min="6" max="6" width="9.42578125" style="3" customWidth="1"/>
    <col min="7" max="7" width="9.140625" style="2"/>
    <col min="8" max="8" width="9.140625" style="2" customWidth="1"/>
    <col min="9" max="9" width="44.85546875" style="2" bestFit="1" customWidth="1"/>
    <col min="10" max="10" width="41.85546875" style="2" bestFit="1" customWidth="1"/>
    <col min="11" max="16384" width="9.140625" style="2"/>
  </cols>
  <sheetData>
    <row r="1" spans="1:8" ht="15.6" x14ac:dyDescent="0.3">
      <c r="A1" s="1" t="s">
        <v>0</v>
      </c>
    </row>
    <row r="2" spans="1:8" ht="14.45" x14ac:dyDescent="0.3">
      <c r="A2" s="4" t="s">
        <v>1</v>
      </c>
      <c r="F2" s="2"/>
    </row>
    <row r="3" spans="1:8" ht="13.9" x14ac:dyDescent="0.3">
      <c r="A3" s="55" t="s">
        <v>33</v>
      </c>
    </row>
    <row r="4" spans="1:8" ht="6.75" customHeight="1" x14ac:dyDescent="0.3"/>
    <row r="5" spans="1:8" ht="40.9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6" t="s">
        <v>35</v>
      </c>
      <c r="H5" s="6" t="s">
        <v>34</v>
      </c>
    </row>
    <row r="6" spans="1:8" x14ac:dyDescent="0.2">
      <c r="A6" s="61" t="s">
        <v>8</v>
      </c>
      <c r="B6" s="8" t="s">
        <v>9</v>
      </c>
      <c r="C6" s="10">
        <v>1236</v>
      </c>
      <c r="D6" s="11">
        <v>1594</v>
      </c>
      <c r="E6" s="12">
        <v>1287</v>
      </c>
      <c r="F6" s="13">
        <v>1213</v>
      </c>
      <c r="G6" s="9">
        <v>1196</v>
      </c>
      <c r="H6" s="9">
        <v>716</v>
      </c>
    </row>
    <row r="7" spans="1:8" x14ac:dyDescent="0.2">
      <c r="A7" s="61"/>
      <c r="B7" s="8" t="s">
        <v>10</v>
      </c>
      <c r="C7" s="10">
        <v>13</v>
      </c>
      <c r="D7" s="11">
        <v>10</v>
      </c>
      <c r="E7" s="12">
        <v>15</v>
      </c>
      <c r="F7" s="13">
        <v>16</v>
      </c>
      <c r="G7" s="9">
        <v>6</v>
      </c>
      <c r="H7" s="9">
        <v>2</v>
      </c>
    </row>
    <row r="8" spans="1:8" x14ac:dyDescent="0.2">
      <c r="A8" s="61"/>
      <c r="B8" s="8" t="s">
        <v>11</v>
      </c>
      <c r="C8" s="15">
        <v>12</v>
      </c>
      <c r="D8" s="11">
        <v>10</v>
      </c>
      <c r="E8" s="16">
        <v>22</v>
      </c>
      <c r="F8" s="13">
        <v>17</v>
      </c>
      <c r="G8" s="14">
        <v>15</v>
      </c>
      <c r="H8" s="14">
        <v>9</v>
      </c>
    </row>
    <row r="9" spans="1:8" x14ac:dyDescent="0.2">
      <c r="A9" s="61"/>
      <c r="B9" s="17" t="s">
        <v>12</v>
      </c>
      <c r="C9" s="18">
        <f t="shared" ref="C9:F9" si="0">SUM(C6:C8)</f>
        <v>1261</v>
      </c>
      <c r="D9" s="18">
        <f t="shared" si="0"/>
        <v>1614</v>
      </c>
      <c r="E9" s="19">
        <f>SUM(E6:E8)</f>
        <v>1324</v>
      </c>
      <c r="F9" s="19">
        <f t="shared" si="0"/>
        <v>1246</v>
      </c>
      <c r="G9" s="19">
        <f>SUM(G6:G8)</f>
        <v>1217</v>
      </c>
      <c r="H9" s="19">
        <f t="shared" ref="H9" si="1">SUM(H6:H8)</f>
        <v>727</v>
      </c>
    </row>
    <row r="10" spans="1:8" ht="7.15" customHeight="1" x14ac:dyDescent="0.3">
      <c r="A10" s="20"/>
      <c r="B10" s="21"/>
      <c r="C10" s="22"/>
      <c r="D10" s="22"/>
      <c r="E10" s="23"/>
      <c r="F10" s="23"/>
      <c r="G10" s="22"/>
      <c r="H10" s="22"/>
    </row>
    <row r="11" spans="1:8" ht="14.45" customHeight="1" x14ac:dyDescent="0.3">
      <c r="A11" s="20"/>
      <c r="B11" s="24" t="s">
        <v>13</v>
      </c>
      <c r="C11" s="56">
        <f>D9/C9</f>
        <v>1.2799365582870736</v>
      </c>
      <c r="D11" s="57"/>
      <c r="E11" s="58">
        <f>F9/E9</f>
        <v>0.94108761329305135</v>
      </c>
      <c r="F11" s="59"/>
      <c r="G11" s="58">
        <f>H9/G9</f>
        <v>0.59737058340180771</v>
      </c>
      <c r="H11" s="59"/>
    </row>
    <row r="12" spans="1:8" ht="14.45" customHeight="1" x14ac:dyDescent="0.3">
      <c r="A12" s="20"/>
      <c r="B12" s="25"/>
      <c r="C12" s="26"/>
      <c r="D12" s="26"/>
      <c r="E12" s="27"/>
      <c r="F12" s="27"/>
      <c r="G12" s="26"/>
      <c r="H12" s="26"/>
    </row>
    <row r="13" spans="1:8" x14ac:dyDescent="0.2">
      <c r="A13" s="61" t="s">
        <v>14</v>
      </c>
      <c r="B13" s="8" t="s">
        <v>9</v>
      </c>
      <c r="C13" s="10">
        <v>780</v>
      </c>
      <c r="D13" s="11">
        <v>659</v>
      </c>
      <c r="E13" s="12">
        <v>796</v>
      </c>
      <c r="F13" s="13">
        <v>875</v>
      </c>
      <c r="G13" s="9">
        <v>529</v>
      </c>
      <c r="H13" s="9">
        <v>551</v>
      </c>
    </row>
    <row r="14" spans="1:8" x14ac:dyDescent="0.2">
      <c r="A14" s="61"/>
      <c r="B14" s="8" t="s">
        <v>10</v>
      </c>
      <c r="C14" s="10">
        <v>6</v>
      </c>
      <c r="D14" s="11">
        <v>12</v>
      </c>
      <c r="E14" s="12">
        <v>8</v>
      </c>
      <c r="F14" s="13">
        <v>5</v>
      </c>
      <c r="G14" s="9">
        <v>3</v>
      </c>
      <c r="H14" s="9">
        <v>4</v>
      </c>
    </row>
    <row r="15" spans="1:8" x14ac:dyDescent="0.2">
      <c r="A15" s="61"/>
      <c r="B15" s="8" t="s">
        <v>11</v>
      </c>
      <c r="C15" s="15">
        <v>5</v>
      </c>
      <c r="D15" s="11">
        <v>4</v>
      </c>
      <c r="E15" s="16">
        <v>11</v>
      </c>
      <c r="F15" s="13">
        <v>10</v>
      </c>
      <c r="G15" s="14">
        <v>6</v>
      </c>
      <c r="H15" s="14">
        <v>10</v>
      </c>
    </row>
    <row r="16" spans="1:8" ht="13.15" customHeight="1" x14ac:dyDescent="0.2">
      <c r="A16" s="61"/>
      <c r="B16" s="17" t="s">
        <v>12</v>
      </c>
      <c r="C16" s="18">
        <f t="shared" ref="C16:F16" si="2">SUM(C13:C15)</f>
        <v>791</v>
      </c>
      <c r="D16" s="18">
        <f t="shared" si="2"/>
        <v>675</v>
      </c>
      <c r="E16" s="18">
        <f t="shared" si="2"/>
        <v>815</v>
      </c>
      <c r="F16" s="18">
        <f t="shared" si="2"/>
        <v>890</v>
      </c>
      <c r="G16" s="18">
        <f t="shared" ref="G16:H16" si="3">SUM(G13:G15)</f>
        <v>538</v>
      </c>
      <c r="H16" s="18">
        <f t="shared" si="3"/>
        <v>565</v>
      </c>
    </row>
    <row r="17" spans="1:8" ht="7.15" customHeight="1" x14ac:dyDescent="0.3">
      <c r="A17" s="20"/>
      <c r="B17" s="21"/>
      <c r="C17" s="22"/>
      <c r="D17" s="22"/>
      <c r="E17" s="23"/>
      <c r="F17" s="23"/>
      <c r="G17" s="22"/>
      <c r="H17" s="22"/>
    </row>
    <row r="18" spans="1:8" ht="13.9" customHeight="1" x14ac:dyDescent="0.3">
      <c r="A18" s="20"/>
      <c r="B18" s="24" t="s">
        <v>13</v>
      </c>
      <c r="C18" s="56">
        <f>D16/C16</f>
        <v>0.8533501896333755</v>
      </c>
      <c r="D18" s="57"/>
      <c r="E18" s="56">
        <f t="shared" ref="E18" si="4">F16/E16</f>
        <v>1.0920245398773005</v>
      </c>
      <c r="F18" s="57"/>
      <c r="G18" s="56">
        <f t="shared" ref="G18" si="5">H16/G16</f>
        <v>1.050185873605948</v>
      </c>
      <c r="H18" s="57"/>
    </row>
    <row r="19" spans="1:8" ht="13.9" x14ac:dyDescent="0.3">
      <c r="A19" s="20"/>
      <c r="B19" s="25"/>
      <c r="C19" s="26"/>
      <c r="D19" s="26"/>
      <c r="E19" s="27"/>
      <c r="F19" s="27"/>
      <c r="G19" s="26"/>
      <c r="H19" s="26"/>
    </row>
    <row r="20" spans="1:8" x14ac:dyDescent="0.2">
      <c r="A20" s="61" t="s">
        <v>15</v>
      </c>
      <c r="B20" s="28" t="s">
        <v>16</v>
      </c>
      <c r="C20" s="29">
        <v>4</v>
      </c>
      <c r="D20" s="29">
        <v>5</v>
      </c>
      <c r="E20" s="30">
        <v>0</v>
      </c>
      <c r="F20" s="30">
        <v>3</v>
      </c>
      <c r="G20" s="29">
        <v>2</v>
      </c>
      <c r="H20" s="29">
        <v>1</v>
      </c>
    </row>
    <row r="21" spans="1:8" x14ac:dyDescent="0.2">
      <c r="A21" s="61" t="s">
        <v>17</v>
      </c>
      <c r="B21" s="28" t="s">
        <v>18</v>
      </c>
      <c r="C21" s="9">
        <v>135</v>
      </c>
      <c r="D21" s="9">
        <v>125</v>
      </c>
      <c r="E21" s="31">
        <v>113</v>
      </c>
      <c r="F21" s="31">
        <v>222</v>
      </c>
      <c r="G21" s="9">
        <v>104</v>
      </c>
      <c r="H21" s="9">
        <v>77</v>
      </c>
    </row>
    <row r="22" spans="1:8" x14ac:dyDescent="0.2">
      <c r="A22" s="61" t="s">
        <v>17</v>
      </c>
      <c r="B22" s="32" t="s">
        <v>19</v>
      </c>
      <c r="C22" s="9">
        <v>5252</v>
      </c>
      <c r="D22" s="9">
        <v>4087</v>
      </c>
      <c r="E22" s="31">
        <v>3697</v>
      </c>
      <c r="F22" s="31">
        <v>4363</v>
      </c>
      <c r="G22" s="9">
        <v>2715</v>
      </c>
      <c r="H22" s="9">
        <v>2633</v>
      </c>
    </row>
    <row r="23" spans="1:8" ht="22.5" x14ac:dyDescent="0.2">
      <c r="A23" s="61" t="s">
        <v>17</v>
      </c>
      <c r="B23" s="33" t="s">
        <v>20</v>
      </c>
      <c r="C23" s="9">
        <v>33</v>
      </c>
      <c r="D23" s="9">
        <v>53</v>
      </c>
      <c r="E23" s="31">
        <v>66</v>
      </c>
      <c r="F23" s="31">
        <v>58</v>
      </c>
      <c r="G23" s="9">
        <v>43</v>
      </c>
      <c r="H23" s="9">
        <v>47</v>
      </c>
    </row>
    <row r="24" spans="1:8" x14ac:dyDescent="0.2">
      <c r="A24" s="61" t="s">
        <v>17</v>
      </c>
      <c r="B24" s="34" t="s">
        <v>21</v>
      </c>
      <c r="C24" s="14">
        <v>9945</v>
      </c>
      <c r="D24" s="14">
        <v>11218</v>
      </c>
      <c r="E24" s="35">
        <v>10784</v>
      </c>
      <c r="F24" s="35">
        <v>15708</v>
      </c>
      <c r="G24" s="14">
        <v>8219</v>
      </c>
      <c r="H24" s="14">
        <v>9587</v>
      </c>
    </row>
    <row r="25" spans="1:8" x14ac:dyDescent="0.2">
      <c r="A25" s="61" t="s">
        <v>17</v>
      </c>
      <c r="B25" s="24" t="s">
        <v>12</v>
      </c>
      <c r="C25" s="18">
        <f t="shared" ref="C25:D25" si="6">SUM(C20:C24)</f>
        <v>15369</v>
      </c>
      <c r="D25" s="18">
        <f t="shared" si="6"/>
        <v>15488</v>
      </c>
      <c r="E25" s="18">
        <v>14660</v>
      </c>
      <c r="F25" s="18">
        <v>20354</v>
      </c>
      <c r="G25" s="18">
        <f>SUM(G20:G24)</f>
        <v>11083</v>
      </c>
      <c r="H25" s="18">
        <f>SUM(H20:H24)</f>
        <v>12345</v>
      </c>
    </row>
    <row r="26" spans="1:8" ht="7.15" customHeight="1" x14ac:dyDescent="0.3">
      <c r="A26" s="20"/>
      <c r="B26" s="25"/>
      <c r="C26" s="36"/>
      <c r="D26" s="36"/>
      <c r="E26" s="37"/>
      <c r="F26" s="37"/>
      <c r="G26" s="36"/>
      <c r="H26" s="36"/>
    </row>
    <row r="27" spans="1:8" ht="13.9" customHeight="1" x14ac:dyDescent="0.3">
      <c r="A27" s="20"/>
      <c r="B27" s="24" t="s">
        <v>13</v>
      </c>
      <c r="C27" s="56">
        <f>D25/C25</f>
        <v>1.0077428590018869</v>
      </c>
      <c r="D27" s="57"/>
      <c r="E27" s="56">
        <f t="shared" ref="E27" si="7">F25/E25</f>
        <v>1.3884038199181445</v>
      </c>
      <c r="F27" s="57"/>
      <c r="G27" s="56">
        <f t="shared" ref="G27" si="8">H25/G25</f>
        <v>1.1138680862582333</v>
      </c>
      <c r="H27" s="57"/>
    </row>
    <row r="28" spans="1:8" ht="13.9" x14ac:dyDescent="0.3">
      <c r="A28" s="20"/>
      <c r="B28" s="25"/>
      <c r="C28" s="36"/>
      <c r="D28" s="36"/>
      <c r="E28" s="37"/>
      <c r="F28" s="37"/>
      <c r="G28" s="36"/>
      <c r="H28" s="36"/>
    </row>
    <row r="29" spans="1:8" x14ac:dyDescent="0.2">
      <c r="A29" s="61" t="s">
        <v>22</v>
      </c>
      <c r="B29" s="28" t="s">
        <v>18</v>
      </c>
      <c r="C29" s="9">
        <v>10</v>
      </c>
      <c r="D29" s="9">
        <v>14</v>
      </c>
      <c r="E29" s="31">
        <v>7</v>
      </c>
      <c r="F29" s="31">
        <v>16</v>
      </c>
      <c r="G29" s="9">
        <v>4</v>
      </c>
      <c r="H29" s="9">
        <v>8</v>
      </c>
    </row>
    <row r="30" spans="1:8" x14ac:dyDescent="0.2">
      <c r="A30" s="61" t="s">
        <v>17</v>
      </c>
      <c r="B30" s="32" t="s">
        <v>19</v>
      </c>
      <c r="C30" s="9">
        <v>195</v>
      </c>
      <c r="D30" s="9">
        <v>318</v>
      </c>
      <c r="E30" s="31">
        <v>350</v>
      </c>
      <c r="F30" s="31">
        <v>312</v>
      </c>
      <c r="G30" s="9">
        <v>245</v>
      </c>
      <c r="H30" s="9">
        <v>238</v>
      </c>
    </row>
    <row r="31" spans="1:8" ht="22.5" x14ac:dyDescent="0.2">
      <c r="A31" s="61" t="s">
        <v>17</v>
      </c>
      <c r="B31" s="33" t="s">
        <v>20</v>
      </c>
      <c r="C31" s="9">
        <v>2</v>
      </c>
      <c r="D31" s="9">
        <v>0</v>
      </c>
      <c r="E31" s="31">
        <v>6</v>
      </c>
      <c r="F31" s="31">
        <v>6</v>
      </c>
      <c r="G31" s="9">
        <v>4</v>
      </c>
      <c r="H31" s="9">
        <v>3</v>
      </c>
    </row>
    <row r="32" spans="1:8" x14ac:dyDescent="0.2">
      <c r="A32" s="61" t="s">
        <v>17</v>
      </c>
      <c r="B32" s="34" t="s">
        <v>21</v>
      </c>
      <c r="C32" s="14">
        <v>763</v>
      </c>
      <c r="D32" s="14">
        <v>558</v>
      </c>
      <c r="E32" s="35">
        <v>909</v>
      </c>
      <c r="F32" s="35">
        <v>326</v>
      </c>
      <c r="G32" s="14">
        <v>409</v>
      </c>
      <c r="H32" s="14">
        <v>679</v>
      </c>
    </row>
    <row r="33" spans="1:8" x14ac:dyDescent="0.2">
      <c r="A33" s="61" t="s">
        <v>17</v>
      </c>
      <c r="B33" s="24" t="s">
        <v>12</v>
      </c>
      <c r="C33" s="18">
        <f t="shared" ref="C33:H33" si="9">SUM(C29:C32)</f>
        <v>970</v>
      </c>
      <c r="D33" s="18">
        <f t="shared" si="9"/>
        <v>890</v>
      </c>
      <c r="E33" s="18">
        <f t="shared" si="9"/>
        <v>1272</v>
      </c>
      <c r="F33" s="18">
        <f t="shared" si="9"/>
        <v>660</v>
      </c>
      <c r="G33" s="18">
        <f t="shared" si="9"/>
        <v>662</v>
      </c>
      <c r="H33" s="18">
        <f t="shared" si="9"/>
        <v>928</v>
      </c>
    </row>
    <row r="34" spans="1:8" ht="7.15" customHeight="1" x14ac:dyDescent="0.3">
      <c r="A34" s="20"/>
      <c r="B34" s="25"/>
      <c r="C34" s="36"/>
      <c r="D34" s="36"/>
      <c r="E34" s="37"/>
      <c r="F34" s="37"/>
      <c r="G34" s="36"/>
      <c r="H34" s="36"/>
    </row>
    <row r="35" spans="1:8" ht="13.9" customHeight="1" x14ac:dyDescent="0.3">
      <c r="A35" s="20"/>
      <c r="B35" s="24" t="s">
        <v>13</v>
      </c>
      <c r="C35" s="56">
        <f>D33/C33</f>
        <v>0.91752577319587625</v>
      </c>
      <c r="D35" s="57"/>
      <c r="E35" s="56">
        <f>F33/E33</f>
        <v>0.51886792452830188</v>
      </c>
      <c r="F35" s="57"/>
      <c r="G35" s="56">
        <f>H33/G33</f>
        <v>1.4018126888217524</v>
      </c>
      <c r="H35" s="57"/>
    </row>
    <row r="36" spans="1:8" ht="13.9" x14ac:dyDescent="0.3">
      <c r="A36" s="20"/>
      <c r="B36" s="25"/>
      <c r="C36" s="36"/>
      <c r="D36" s="36"/>
      <c r="E36" s="37"/>
      <c r="F36" s="37"/>
      <c r="G36" s="36"/>
      <c r="H36" s="36"/>
    </row>
    <row r="37" spans="1:8" x14ac:dyDescent="0.2">
      <c r="A37" s="61" t="s">
        <v>23</v>
      </c>
      <c r="B37" s="28" t="s">
        <v>16</v>
      </c>
      <c r="C37" s="29">
        <v>1</v>
      </c>
      <c r="D37" s="29">
        <v>1</v>
      </c>
      <c r="E37" s="30">
        <v>2</v>
      </c>
      <c r="F37" s="30">
        <v>1</v>
      </c>
      <c r="G37" s="29">
        <v>2</v>
      </c>
      <c r="H37" s="29">
        <v>1</v>
      </c>
    </row>
    <row r="38" spans="1:8" x14ac:dyDescent="0.2">
      <c r="A38" s="61" t="s">
        <v>17</v>
      </c>
      <c r="B38" s="28" t="s">
        <v>18</v>
      </c>
      <c r="C38" s="9">
        <v>47</v>
      </c>
      <c r="D38" s="9">
        <v>55</v>
      </c>
      <c r="E38" s="31">
        <v>36</v>
      </c>
      <c r="F38" s="31">
        <v>71</v>
      </c>
      <c r="G38" s="9">
        <v>15</v>
      </c>
      <c r="H38" s="9">
        <v>42</v>
      </c>
    </row>
    <row r="39" spans="1:8" x14ac:dyDescent="0.2">
      <c r="A39" s="61" t="s">
        <v>17</v>
      </c>
      <c r="B39" s="32" t="s">
        <v>19</v>
      </c>
      <c r="C39" s="9">
        <v>1061</v>
      </c>
      <c r="D39" s="9">
        <v>763</v>
      </c>
      <c r="E39" s="31">
        <v>1646</v>
      </c>
      <c r="F39" s="31">
        <v>1045</v>
      </c>
      <c r="G39" s="9">
        <v>596</v>
      </c>
      <c r="H39" s="9">
        <v>737</v>
      </c>
    </row>
    <row r="40" spans="1:8" ht="22.5" x14ac:dyDescent="0.2">
      <c r="A40" s="61" t="s">
        <v>17</v>
      </c>
      <c r="B40" s="33" t="s">
        <v>20</v>
      </c>
      <c r="C40" s="9">
        <v>7</v>
      </c>
      <c r="D40" s="9">
        <v>15</v>
      </c>
      <c r="E40" s="31">
        <v>15</v>
      </c>
      <c r="F40" s="31">
        <v>14</v>
      </c>
      <c r="G40" s="9">
        <v>10</v>
      </c>
      <c r="H40" s="9">
        <v>3</v>
      </c>
    </row>
    <row r="41" spans="1:8" x14ac:dyDescent="0.2">
      <c r="A41" s="61" t="s">
        <v>17</v>
      </c>
      <c r="B41" s="34" t="s">
        <v>21</v>
      </c>
      <c r="C41" s="14">
        <v>3190</v>
      </c>
      <c r="D41" s="14">
        <v>3329</v>
      </c>
      <c r="E41" s="35">
        <v>2406</v>
      </c>
      <c r="F41" s="35">
        <v>3007</v>
      </c>
      <c r="G41" s="14">
        <v>1754</v>
      </c>
      <c r="H41" s="14">
        <v>1564</v>
      </c>
    </row>
    <row r="42" spans="1:8" x14ac:dyDescent="0.2">
      <c r="A42" s="61" t="s">
        <v>17</v>
      </c>
      <c r="B42" s="24" t="s">
        <v>12</v>
      </c>
      <c r="C42" s="18">
        <f t="shared" ref="C42:D42" si="10">SUM(C37:C41)</f>
        <v>4306</v>
      </c>
      <c r="D42" s="18">
        <f t="shared" si="10"/>
        <v>4163</v>
      </c>
      <c r="E42" s="18">
        <f t="shared" ref="E42:H42" si="11">SUM(E37:E41)</f>
        <v>4105</v>
      </c>
      <c r="F42" s="18">
        <f t="shared" si="11"/>
        <v>4138</v>
      </c>
      <c r="G42" s="18">
        <f t="shared" si="11"/>
        <v>2377</v>
      </c>
      <c r="H42" s="18">
        <f t="shared" si="11"/>
        <v>2347</v>
      </c>
    </row>
    <row r="43" spans="1:8" ht="7.15" customHeight="1" x14ac:dyDescent="0.3">
      <c r="A43" s="20"/>
      <c r="B43" s="25"/>
      <c r="C43" s="37"/>
      <c r="D43" s="37"/>
      <c r="E43" s="37"/>
      <c r="F43" s="37"/>
      <c r="G43" s="36"/>
      <c r="H43" s="36"/>
    </row>
    <row r="44" spans="1:8" ht="13.9" customHeight="1" x14ac:dyDescent="0.3">
      <c r="A44" s="20"/>
      <c r="B44" s="24" t="s">
        <v>13</v>
      </c>
      <c r="C44" s="56">
        <f>D42/C42</f>
        <v>0.96679052484904782</v>
      </c>
      <c r="D44" s="57"/>
      <c r="E44" s="56">
        <f>F42/E42</f>
        <v>1.0080389768574909</v>
      </c>
      <c r="F44" s="57"/>
      <c r="G44" s="56">
        <f>H42/G42</f>
        <v>0.98737904922170805</v>
      </c>
      <c r="H44" s="57"/>
    </row>
    <row r="45" spans="1:8" ht="13.9" x14ac:dyDescent="0.3">
      <c r="A45" s="20"/>
      <c r="B45" s="25"/>
      <c r="C45" s="26"/>
      <c r="D45" s="26"/>
      <c r="E45" s="27"/>
      <c r="F45" s="27"/>
      <c r="G45" s="26"/>
      <c r="H45" s="26"/>
    </row>
    <row r="46" spans="1:8" x14ac:dyDescent="0.2">
      <c r="A46" s="61" t="s">
        <v>24</v>
      </c>
      <c r="B46" s="28" t="s">
        <v>18</v>
      </c>
      <c r="C46" s="9">
        <v>36</v>
      </c>
      <c r="D46" s="9">
        <v>51</v>
      </c>
      <c r="E46" s="38">
        <v>28</v>
      </c>
      <c r="F46" s="38">
        <v>68</v>
      </c>
      <c r="G46" s="9">
        <v>13</v>
      </c>
      <c r="H46" s="9">
        <v>29</v>
      </c>
    </row>
    <row r="47" spans="1:8" x14ac:dyDescent="0.2">
      <c r="A47" s="61" t="s">
        <v>17</v>
      </c>
      <c r="B47" s="32" t="s">
        <v>19</v>
      </c>
      <c r="C47" s="9">
        <v>595</v>
      </c>
      <c r="D47" s="9">
        <v>615</v>
      </c>
      <c r="E47" s="38">
        <v>729</v>
      </c>
      <c r="F47" s="38">
        <v>864</v>
      </c>
      <c r="G47" s="9">
        <v>521</v>
      </c>
      <c r="H47" s="9">
        <v>501</v>
      </c>
    </row>
    <row r="48" spans="1:8" ht="22.5" x14ac:dyDescent="0.2">
      <c r="A48" s="61" t="s">
        <v>17</v>
      </c>
      <c r="B48" s="33" t="s">
        <v>20</v>
      </c>
      <c r="C48" s="9">
        <v>23</v>
      </c>
      <c r="D48" s="9">
        <v>24</v>
      </c>
      <c r="E48" s="38">
        <v>15</v>
      </c>
      <c r="F48" s="38">
        <v>21</v>
      </c>
      <c r="G48" s="9">
        <v>4</v>
      </c>
      <c r="H48" s="9">
        <v>9</v>
      </c>
    </row>
    <row r="49" spans="1:8" x14ac:dyDescent="0.2">
      <c r="A49" s="61" t="s">
        <v>17</v>
      </c>
      <c r="B49" s="34" t="s">
        <v>21</v>
      </c>
      <c r="C49" s="14">
        <v>2395</v>
      </c>
      <c r="D49" s="14">
        <v>2241</v>
      </c>
      <c r="E49" s="40">
        <v>2145</v>
      </c>
      <c r="F49" s="40">
        <v>2231</v>
      </c>
      <c r="G49" s="14">
        <v>1473</v>
      </c>
      <c r="H49" s="14">
        <v>1414</v>
      </c>
    </row>
    <row r="50" spans="1:8" x14ac:dyDescent="0.2">
      <c r="A50" s="61" t="s">
        <v>17</v>
      </c>
      <c r="B50" s="24" t="s">
        <v>12</v>
      </c>
      <c r="C50" s="18">
        <f t="shared" ref="C50:F50" si="12">SUM(C46:C49)</f>
        <v>3049</v>
      </c>
      <c r="D50" s="18">
        <f t="shared" si="12"/>
        <v>2931</v>
      </c>
      <c r="E50" s="19">
        <f t="shared" si="12"/>
        <v>2917</v>
      </c>
      <c r="F50" s="19">
        <f t="shared" si="12"/>
        <v>3184</v>
      </c>
      <c r="G50" s="19">
        <f t="shared" ref="G50:H50" si="13">SUM(G46:G49)</f>
        <v>2011</v>
      </c>
      <c r="H50" s="19">
        <f t="shared" si="13"/>
        <v>1953</v>
      </c>
    </row>
    <row r="51" spans="1:8" ht="7.15" customHeight="1" x14ac:dyDescent="0.3">
      <c r="A51" s="20"/>
      <c r="B51" s="25"/>
      <c r="C51" s="36"/>
      <c r="D51" s="36"/>
      <c r="E51" s="37"/>
      <c r="F51" s="37"/>
      <c r="G51" s="36"/>
      <c r="H51" s="36"/>
    </row>
    <row r="52" spans="1:8" ht="13.9" customHeight="1" x14ac:dyDescent="0.3">
      <c r="A52" s="20"/>
      <c r="B52" s="24" t="s">
        <v>13</v>
      </c>
      <c r="C52" s="56">
        <f>D50/C50</f>
        <v>0.96129878648737288</v>
      </c>
      <c r="D52" s="57"/>
      <c r="E52" s="58">
        <f>F50/E50</f>
        <v>1.091532396297566</v>
      </c>
      <c r="F52" s="59"/>
      <c r="G52" s="58">
        <f>H50/G50</f>
        <v>0.97115862754848337</v>
      </c>
      <c r="H52" s="59"/>
    </row>
    <row r="53" spans="1:8" ht="13.9" x14ac:dyDescent="0.3">
      <c r="A53" s="20"/>
      <c r="B53" s="25"/>
      <c r="C53" s="26"/>
      <c r="D53" s="26"/>
      <c r="E53" s="27"/>
      <c r="F53" s="27"/>
      <c r="G53" s="26"/>
      <c r="H53" s="26"/>
    </row>
    <row r="54" spans="1:8" x14ac:dyDescent="0.2">
      <c r="A54" s="61" t="s">
        <v>25</v>
      </c>
      <c r="B54" s="28" t="s">
        <v>16</v>
      </c>
      <c r="C54" s="29">
        <v>4</v>
      </c>
      <c r="D54" s="29">
        <v>1</v>
      </c>
      <c r="E54" s="30">
        <v>0</v>
      </c>
      <c r="F54" s="30">
        <v>0</v>
      </c>
      <c r="G54" s="29">
        <v>2</v>
      </c>
      <c r="H54" s="29">
        <v>1</v>
      </c>
    </row>
    <row r="55" spans="1:8" x14ac:dyDescent="0.2">
      <c r="A55" s="61" t="s">
        <v>17</v>
      </c>
      <c r="B55" s="28" t="s">
        <v>18</v>
      </c>
      <c r="C55" s="9">
        <v>61</v>
      </c>
      <c r="D55" s="9">
        <v>62</v>
      </c>
      <c r="E55" s="31">
        <v>63</v>
      </c>
      <c r="F55" s="31">
        <v>54</v>
      </c>
      <c r="G55" s="9">
        <v>50</v>
      </c>
      <c r="H55" s="9">
        <v>38</v>
      </c>
    </row>
    <row r="56" spans="1:8" x14ac:dyDescent="0.2">
      <c r="A56" s="61" t="s">
        <v>17</v>
      </c>
      <c r="B56" s="32" t="s">
        <v>19</v>
      </c>
      <c r="C56" s="9">
        <v>2042</v>
      </c>
      <c r="D56" s="9">
        <v>2480</v>
      </c>
      <c r="E56" s="31">
        <v>2383</v>
      </c>
      <c r="F56" s="31">
        <v>2815</v>
      </c>
      <c r="G56" s="9">
        <v>1742</v>
      </c>
      <c r="H56" s="9">
        <v>1484</v>
      </c>
    </row>
    <row r="57" spans="1:8" ht="22.5" x14ac:dyDescent="0.2">
      <c r="A57" s="61" t="s">
        <v>17</v>
      </c>
      <c r="B57" s="33" t="s">
        <v>20</v>
      </c>
      <c r="C57" s="9">
        <v>91</v>
      </c>
      <c r="D57" s="9">
        <v>29</v>
      </c>
      <c r="E57" s="31">
        <v>19</v>
      </c>
      <c r="F57" s="31">
        <v>103</v>
      </c>
      <c r="G57" s="9">
        <v>53</v>
      </c>
      <c r="H57" s="9">
        <v>24</v>
      </c>
    </row>
    <row r="58" spans="1:8" x14ac:dyDescent="0.2">
      <c r="A58" s="61" t="s">
        <v>17</v>
      </c>
      <c r="B58" s="34" t="s">
        <v>21</v>
      </c>
      <c r="C58" s="14">
        <v>5614</v>
      </c>
      <c r="D58" s="14">
        <v>5406</v>
      </c>
      <c r="E58" s="35">
        <v>3609</v>
      </c>
      <c r="F58" s="35">
        <v>4787</v>
      </c>
      <c r="G58" s="14">
        <v>3613</v>
      </c>
      <c r="H58" s="14">
        <v>3134</v>
      </c>
    </row>
    <row r="59" spans="1:8" x14ac:dyDescent="0.2">
      <c r="A59" s="61" t="s">
        <v>17</v>
      </c>
      <c r="B59" s="24" t="s">
        <v>12</v>
      </c>
      <c r="C59" s="18">
        <f t="shared" ref="C59:F59" si="14">SUM(C54:C58)</f>
        <v>7812</v>
      </c>
      <c r="D59" s="18">
        <f t="shared" si="14"/>
        <v>7978</v>
      </c>
      <c r="E59" s="18">
        <f t="shared" si="14"/>
        <v>6074</v>
      </c>
      <c r="F59" s="18">
        <f t="shared" si="14"/>
        <v>7759</v>
      </c>
      <c r="G59" s="18">
        <f>SUM(G54:G58)</f>
        <v>5460</v>
      </c>
      <c r="H59" s="18">
        <f>SUM(H54:H58)</f>
        <v>4681</v>
      </c>
    </row>
    <row r="60" spans="1:8" ht="7.15" customHeight="1" x14ac:dyDescent="0.2">
      <c r="A60" s="20"/>
      <c r="B60" s="25"/>
      <c r="C60" s="36"/>
      <c r="D60" s="36"/>
      <c r="E60" s="37"/>
      <c r="F60" s="37"/>
      <c r="G60" s="36"/>
      <c r="H60" s="36"/>
    </row>
    <row r="61" spans="1:8" ht="13.9" customHeight="1" x14ac:dyDescent="0.2">
      <c r="A61" s="20"/>
      <c r="B61" s="24" t="s">
        <v>13</v>
      </c>
      <c r="C61" s="56">
        <f>D59/C59</f>
        <v>1.0212493599590373</v>
      </c>
      <c r="D61" s="57"/>
      <c r="E61" s="56">
        <f>F59/E59</f>
        <v>1.2774119196575568</v>
      </c>
      <c r="F61" s="57"/>
      <c r="G61" s="56">
        <f>H59/G59</f>
        <v>0.85732600732600728</v>
      </c>
      <c r="H61" s="57"/>
    </row>
    <row r="62" spans="1:8" x14ac:dyDescent="0.2">
      <c r="A62" s="20"/>
      <c r="B62" s="25"/>
      <c r="C62" s="26"/>
      <c r="D62" s="26"/>
      <c r="E62" s="27"/>
      <c r="F62" s="27"/>
      <c r="G62" s="26"/>
      <c r="H62" s="26"/>
    </row>
    <row r="63" spans="1:8" x14ac:dyDescent="0.2">
      <c r="A63" s="61" t="s">
        <v>26</v>
      </c>
      <c r="B63" s="28" t="s">
        <v>18</v>
      </c>
      <c r="C63" s="9">
        <v>35</v>
      </c>
      <c r="D63" s="9">
        <v>18</v>
      </c>
      <c r="E63" s="31">
        <v>14</v>
      </c>
      <c r="F63" s="31">
        <v>10</v>
      </c>
      <c r="G63" s="9">
        <v>21</v>
      </c>
      <c r="H63" s="9">
        <v>15</v>
      </c>
    </row>
    <row r="64" spans="1:8" x14ac:dyDescent="0.2">
      <c r="A64" s="61" t="s">
        <v>17</v>
      </c>
      <c r="B64" s="32" t="s">
        <v>19</v>
      </c>
      <c r="C64" s="9">
        <v>1226</v>
      </c>
      <c r="D64" s="9">
        <v>903</v>
      </c>
      <c r="E64" s="31">
        <v>1171</v>
      </c>
      <c r="F64" s="31">
        <v>1260</v>
      </c>
      <c r="G64" s="9">
        <v>682</v>
      </c>
      <c r="H64" s="9">
        <v>755</v>
      </c>
    </row>
    <row r="65" spans="1:8" ht="22.5" x14ac:dyDescent="0.2">
      <c r="A65" s="61" t="s">
        <v>17</v>
      </c>
      <c r="B65" s="33" t="s">
        <v>20</v>
      </c>
      <c r="C65" s="9">
        <v>12</v>
      </c>
      <c r="D65" s="9">
        <v>14</v>
      </c>
      <c r="E65" s="31">
        <v>11</v>
      </c>
      <c r="F65" s="31">
        <v>9</v>
      </c>
      <c r="G65" s="9">
        <v>5</v>
      </c>
      <c r="H65" s="9">
        <v>10</v>
      </c>
    </row>
    <row r="66" spans="1:8" x14ac:dyDescent="0.2">
      <c r="A66" s="61" t="s">
        <v>17</v>
      </c>
      <c r="B66" s="34" t="s">
        <v>21</v>
      </c>
      <c r="C66" s="14">
        <v>2178</v>
      </c>
      <c r="D66" s="14">
        <v>1390</v>
      </c>
      <c r="E66" s="35">
        <v>2357</v>
      </c>
      <c r="F66" s="35">
        <v>1929</v>
      </c>
      <c r="G66" s="14">
        <v>2010</v>
      </c>
      <c r="H66" s="14">
        <v>735</v>
      </c>
    </row>
    <row r="67" spans="1:8" x14ac:dyDescent="0.2">
      <c r="A67" s="61" t="s">
        <v>17</v>
      </c>
      <c r="B67" s="24" t="s">
        <v>12</v>
      </c>
      <c r="C67" s="18">
        <f t="shared" ref="C67:H67" si="15">SUM(C63:C66)</f>
        <v>3451</v>
      </c>
      <c r="D67" s="18">
        <f t="shared" si="15"/>
        <v>2325</v>
      </c>
      <c r="E67" s="18">
        <f t="shared" si="15"/>
        <v>3553</v>
      </c>
      <c r="F67" s="18">
        <f t="shared" si="15"/>
        <v>3208</v>
      </c>
      <c r="G67" s="18">
        <f t="shared" si="15"/>
        <v>2718</v>
      </c>
      <c r="H67" s="18">
        <f t="shared" si="15"/>
        <v>1515</v>
      </c>
    </row>
    <row r="68" spans="1:8" ht="7.15" customHeight="1" x14ac:dyDescent="0.2">
      <c r="A68" s="20"/>
      <c r="B68" s="25"/>
      <c r="C68" s="36"/>
      <c r="D68" s="36"/>
      <c r="E68" s="37"/>
      <c r="F68" s="37"/>
      <c r="G68" s="36"/>
      <c r="H68" s="36"/>
    </row>
    <row r="69" spans="1:8" x14ac:dyDescent="0.2">
      <c r="A69" s="20"/>
      <c r="B69" s="24" t="s">
        <v>13</v>
      </c>
      <c r="C69" s="56">
        <f>D67/C67</f>
        <v>0.67371776296725583</v>
      </c>
      <c r="D69" s="57"/>
      <c r="E69" s="56">
        <f t="shared" ref="E69" si="16">F67/E67</f>
        <v>0.90289895862651282</v>
      </c>
      <c r="F69" s="57"/>
      <c r="G69" s="56">
        <f t="shared" ref="G69" si="17">H67/G67</f>
        <v>0.55739514348785868</v>
      </c>
      <c r="H69" s="57"/>
    </row>
    <row r="70" spans="1:8" x14ac:dyDescent="0.2">
      <c r="A70" s="41"/>
      <c r="B70" s="25"/>
      <c r="C70" s="26"/>
      <c r="D70" s="26"/>
      <c r="E70" s="27"/>
      <c r="F70" s="27"/>
      <c r="G70" s="26"/>
      <c r="H70" s="26"/>
    </row>
    <row r="71" spans="1:8" ht="22.15" customHeight="1" x14ac:dyDescent="0.2">
      <c r="A71" s="62" t="s">
        <v>27</v>
      </c>
      <c r="B71" s="62"/>
      <c r="C71" s="62"/>
      <c r="D71" s="62"/>
    </row>
    <row r="72" spans="1:8" ht="28.9" customHeight="1" x14ac:dyDescent="0.2">
      <c r="A72" s="60" t="s">
        <v>28</v>
      </c>
      <c r="B72" s="60"/>
      <c r="C72" s="60"/>
      <c r="D72" s="60"/>
    </row>
  </sheetData>
  <mergeCells count="34">
    <mergeCell ref="G11:H11"/>
    <mergeCell ref="G18:H18"/>
    <mergeCell ref="C18:D18"/>
    <mergeCell ref="E18:F18"/>
    <mergeCell ref="A6:A9"/>
    <mergeCell ref="C11:D11"/>
    <mergeCell ref="E11:F11"/>
    <mergeCell ref="A13:A16"/>
    <mergeCell ref="C52:D52"/>
    <mergeCell ref="E52:F52"/>
    <mergeCell ref="A20:A25"/>
    <mergeCell ref="C27:D27"/>
    <mergeCell ref="E27:F27"/>
    <mergeCell ref="A29:A33"/>
    <mergeCell ref="C35:D35"/>
    <mergeCell ref="E35:F35"/>
    <mergeCell ref="A37:A42"/>
    <mergeCell ref="C44:D44"/>
    <mergeCell ref="E44:F44"/>
    <mergeCell ref="A46:A50"/>
    <mergeCell ref="A72:D72"/>
    <mergeCell ref="A54:A59"/>
    <mergeCell ref="C61:D61"/>
    <mergeCell ref="E61:F61"/>
    <mergeCell ref="A63:A67"/>
    <mergeCell ref="C69:D69"/>
    <mergeCell ref="E69:F69"/>
    <mergeCell ref="A71:D71"/>
    <mergeCell ref="G69:H69"/>
    <mergeCell ref="G27:H27"/>
    <mergeCell ref="G35:H35"/>
    <mergeCell ref="G44:H44"/>
    <mergeCell ref="G52:H52"/>
    <mergeCell ref="G61:H61"/>
  </mergeCells>
  <conditionalFormatting sqref="C11:D11">
    <cfRule type="cellIs" dxfId="49" priority="90" operator="greaterThan">
      <formula>1</formula>
    </cfRule>
    <cfRule type="cellIs" dxfId="48" priority="92" operator="lessThan">
      <formula>1</formula>
    </cfRule>
  </conditionalFormatting>
  <conditionalFormatting sqref="C18:F18">
    <cfRule type="cellIs" dxfId="47" priority="85" operator="greaterThan">
      <formula>1</formula>
    </cfRule>
    <cfRule type="cellIs" dxfId="46" priority="87" operator="lessThan">
      <formula>1</formula>
    </cfRule>
  </conditionalFormatting>
  <conditionalFormatting sqref="C27:H27">
    <cfRule type="cellIs" dxfId="45" priority="80" operator="greaterThan">
      <formula>1</formula>
    </cfRule>
    <cfRule type="cellIs" dxfId="44" priority="82" operator="lessThan">
      <formula>1</formula>
    </cfRule>
  </conditionalFormatting>
  <conditionalFormatting sqref="C35:F35">
    <cfRule type="cellIs" dxfId="43" priority="75" operator="greaterThan">
      <formula>1</formula>
    </cfRule>
    <cfRule type="cellIs" dxfId="42" priority="77" operator="lessThan">
      <formula>1</formula>
    </cfRule>
  </conditionalFormatting>
  <conditionalFormatting sqref="C52:D52">
    <cfRule type="cellIs" dxfId="41" priority="65" operator="greaterThan">
      <formula>1</formula>
    </cfRule>
    <cfRule type="cellIs" dxfId="40" priority="67" operator="lessThan">
      <formula>1</formula>
    </cfRule>
  </conditionalFormatting>
  <conditionalFormatting sqref="C61:F61">
    <cfRule type="cellIs" dxfId="39" priority="60" operator="greaterThan">
      <formula>1</formula>
    </cfRule>
    <cfRule type="cellIs" dxfId="38" priority="62" operator="lessThan">
      <formula>1</formula>
    </cfRule>
  </conditionalFormatting>
  <conditionalFormatting sqref="C69:H69">
    <cfRule type="cellIs" dxfId="37" priority="55" operator="greaterThan">
      <formula>1</formula>
    </cfRule>
    <cfRule type="cellIs" dxfId="36" priority="57" operator="lessThan">
      <formula>1</formula>
    </cfRule>
  </conditionalFormatting>
  <conditionalFormatting sqref="E11:F11">
    <cfRule type="cellIs" dxfId="35" priority="53" operator="greaterThan">
      <formula>1</formula>
    </cfRule>
    <cfRule type="cellIs" dxfId="34" priority="54" operator="lessThan">
      <formula>1</formula>
    </cfRule>
  </conditionalFormatting>
  <conditionalFormatting sqref="E52:F52">
    <cfRule type="cellIs" dxfId="33" priority="51" operator="greaterThan">
      <formula>1</formula>
    </cfRule>
    <cfRule type="cellIs" dxfId="32" priority="52" operator="lessThan">
      <formula>1</formula>
    </cfRule>
  </conditionalFormatting>
  <conditionalFormatting sqref="G18:H18">
    <cfRule type="cellIs" dxfId="31" priority="25" operator="greaterThan">
      <formula>1</formula>
    </cfRule>
    <cfRule type="cellIs" dxfId="30" priority="26" operator="lessThan">
      <formula>1</formula>
    </cfRule>
  </conditionalFormatting>
  <conditionalFormatting sqref="G11:H11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G52:H52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E44:H44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C44:D44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G35:H35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G61:H61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2" orientation="portrait" r:id="rId1"/>
  <ignoredErrors>
    <ignoredError sqref="G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tabSelected="1" topLeftCell="A2" zoomScaleNormal="100" workbookViewId="0">
      <selection activeCell="I15" sqref="I15"/>
    </sheetView>
  </sheetViews>
  <sheetFormatPr defaultColWidth="9.140625" defaultRowHeight="12.75" x14ac:dyDescent="0.2"/>
  <cols>
    <col min="1" max="1" width="29.28515625" style="2" customWidth="1"/>
    <col min="2" max="2" width="20.5703125" style="2" customWidth="1"/>
    <col min="3" max="3" width="17.7109375" style="2" customWidth="1"/>
    <col min="4" max="4" width="16.7109375" style="2" customWidth="1"/>
    <col min="5" max="5" width="13.85546875" style="2" customWidth="1"/>
    <col min="6" max="6" width="18.7109375" style="2" customWidth="1"/>
    <col min="7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5" s="39" customFormat="1" ht="15.6" x14ac:dyDescent="0.3">
      <c r="A1" s="42" t="s">
        <v>0</v>
      </c>
    </row>
    <row r="2" spans="1:5" s="39" customFormat="1" ht="14.45" x14ac:dyDescent="0.3">
      <c r="A2" s="43" t="s">
        <v>29</v>
      </c>
    </row>
    <row r="3" spans="1:5" s="39" customFormat="1" ht="13.9" x14ac:dyDescent="0.3">
      <c r="A3" s="55" t="s">
        <v>33</v>
      </c>
    </row>
    <row r="4" spans="1:5" s="39" customFormat="1" ht="13.9" x14ac:dyDescent="0.3"/>
    <row r="5" spans="1:5" s="39" customFormat="1" ht="33" customHeight="1" x14ac:dyDescent="0.3">
      <c r="A5" s="5" t="s">
        <v>2</v>
      </c>
      <c r="B5" s="5" t="s">
        <v>3</v>
      </c>
      <c r="C5" s="44" t="s">
        <v>31</v>
      </c>
      <c r="D5" s="44" t="s">
        <v>32</v>
      </c>
      <c r="E5" s="44" t="s">
        <v>30</v>
      </c>
    </row>
    <row r="6" spans="1:5" s="39" customFormat="1" ht="8.25" customHeight="1" x14ac:dyDescent="0.3">
      <c r="A6" s="20"/>
      <c r="B6" s="45"/>
      <c r="C6" s="46"/>
      <c r="D6" s="46"/>
      <c r="E6" s="46"/>
    </row>
    <row r="7" spans="1:5" s="39" customFormat="1" ht="28.9" customHeight="1" x14ac:dyDescent="0.3">
      <c r="A7" s="47" t="s">
        <v>8</v>
      </c>
      <c r="B7" s="48" t="s">
        <v>12</v>
      </c>
      <c r="C7" s="49">
        <v>1536</v>
      </c>
      <c r="D7" s="49">
        <v>1750</v>
      </c>
      <c r="E7" s="50">
        <f>(D7-C7)/C7</f>
        <v>0.13932291666666666</v>
      </c>
    </row>
    <row r="8" spans="1:5" s="39" customFormat="1" ht="8.25" customHeight="1" x14ac:dyDescent="0.3">
      <c r="A8" s="20"/>
      <c r="B8" s="45"/>
      <c r="C8" s="46"/>
      <c r="D8" s="46"/>
      <c r="E8" s="46"/>
    </row>
    <row r="9" spans="1:5" s="39" customFormat="1" ht="28.9" customHeight="1" x14ac:dyDescent="0.3">
      <c r="A9" s="47" t="s">
        <v>14</v>
      </c>
      <c r="B9" s="48" t="s">
        <v>12</v>
      </c>
      <c r="C9" s="49">
        <v>886</v>
      </c>
      <c r="D9" s="49">
        <v>893</v>
      </c>
      <c r="E9" s="50">
        <f>(D9-C9)/C9</f>
        <v>7.900677200902935E-3</v>
      </c>
    </row>
    <row r="10" spans="1:5" s="39" customFormat="1" ht="8.25" customHeight="1" x14ac:dyDescent="0.3">
      <c r="A10" s="20"/>
      <c r="B10" s="45"/>
      <c r="C10" s="46"/>
      <c r="D10" s="46"/>
      <c r="E10" s="46"/>
    </row>
    <row r="11" spans="1:5" s="39" customFormat="1" ht="28.9" customHeight="1" x14ac:dyDescent="0.3">
      <c r="A11" s="47" t="s">
        <v>15</v>
      </c>
      <c r="B11" s="48" t="s">
        <v>12</v>
      </c>
      <c r="C11" s="49">
        <v>21519</v>
      </c>
      <c r="D11" s="49">
        <v>12691</v>
      </c>
      <c r="E11" s="50">
        <f>(D11-C11)/C11</f>
        <v>-0.4102421116222873</v>
      </c>
    </row>
    <row r="12" spans="1:5" s="39" customFormat="1" ht="8.25" customHeight="1" x14ac:dyDescent="0.25">
      <c r="A12" s="51"/>
      <c r="B12" s="45"/>
      <c r="C12" s="52"/>
      <c r="D12" s="52"/>
      <c r="E12" s="53"/>
    </row>
    <row r="13" spans="1:5" s="39" customFormat="1" ht="28.9" customHeight="1" x14ac:dyDescent="0.25">
      <c r="A13" s="47" t="s">
        <v>22</v>
      </c>
      <c r="B13" s="48" t="s">
        <v>12</v>
      </c>
      <c r="C13" s="49">
        <v>1894</v>
      </c>
      <c r="D13" s="49">
        <v>2120</v>
      </c>
      <c r="E13" s="50">
        <f>(D13-C13)/C13</f>
        <v>0.11932418162618796</v>
      </c>
    </row>
    <row r="14" spans="1:5" s="39" customFormat="1" ht="8.25" customHeight="1" x14ac:dyDescent="0.25">
      <c r="A14" s="51"/>
      <c r="B14" s="45"/>
      <c r="C14" s="52"/>
      <c r="D14" s="52"/>
      <c r="E14" s="53"/>
    </row>
    <row r="15" spans="1:5" s="39" customFormat="1" ht="28.9" customHeight="1" x14ac:dyDescent="0.25">
      <c r="A15" s="47" t="s">
        <v>23</v>
      </c>
      <c r="B15" s="48" t="s">
        <v>12</v>
      </c>
      <c r="C15" s="49">
        <v>5087</v>
      </c>
      <c r="D15" s="49">
        <v>5118</v>
      </c>
      <c r="E15" s="50">
        <f>(D15-C15)/C15</f>
        <v>6.0939650088460782E-3</v>
      </c>
    </row>
    <row r="16" spans="1:5" s="39" customFormat="1" ht="9.75" customHeight="1" x14ac:dyDescent="0.25">
      <c r="A16" s="51"/>
      <c r="B16" s="45"/>
      <c r="C16" s="52"/>
      <c r="D16" s="52"/>
      <c r="E16" s="53"/>
    </row>
    <row r="17" spans="1:7" s="39" customFormat="1" ht="33" customHeight="1" x14ac:dyDescent="0.25">
      <c r="A17" s="47" t="s">
        <v>24</v>
      </c>
      <c r="B17" s="48" t="s">
        <v>12</v>
      </c>
      <c r="C17" s="49">
        <v>2349</v>
      </c>
      <c r="D17" s="49">
        <v>2161</v>
      </c>
      <c r="E17" s="50">
        <f>(D17-C17)/C17</f>
        <v>-8.0034057045551305E-2</v>
      </c>
    </row>
    <row r="18" spans="1:7" s="39" customFormat="1" ht="9.75" customHeight="1" x14ac:dyDescent="0.25">
      <c r="A18" s="51"/>
      <c r="B18" s="45"/>
      <c r="C18" s="52"/>
      <c r="D18" s="52"/>
      <c r="E18" s="53"/>
    </row>
    <row r="19" spans="1:7" s="39" customFormat="1" ht="33" customHeight="1" x14ac:dyDescent="0.25">
      <c r="A19" s="47" t="s">
        <v>25</v>
      </c>
      <c r="B19" s="48" t="s">
        <v>12</v>
      </c>
      <c r="C19" s="49">
        <v>11818</v>
      </c>
      <c r="D19" s="49">
        <v>9076</v>
      </c>
      <c r="E19" s="50">
        <f>(D19-C19)/C19</f>
        <v>-0.23201895413775597</v>
      </c>
    </row>
    <row r="20" spans="1:7" s="39" customFormat="1" ht="9.75" customHeight="1" x14ac:dyDescent="0.25">
      <c r="A20" s="51"/>
      <c r="B20" s="45"/>
      <c r="C20" s="52"/>
      <c r="D20" s="52"/>
      <c r="E20" s="53"/>
    </row>
    <row r="21" spans="1:7" s="39" customFormat="1" ht="27.75" customHeight="1" x14ac:dyDescent="0.25">
      <c r="A21" s="47" t="s">
        <v>26</v>
      </c>
      <c r="B21" s="48" t="s">
        <v>12</v>
      </c>
      <c r="C21" s="49">
        <v>9156</v>
      </c>
      <c r="D21" s="49">
        <v>11096</v>
      </c>
      <c r="E21" s="50">
        <f>(D21-C21)/C21</f>
        <v>0.21188291830493666</v>
      </c>
    </row>
    <row r="22" spans="1:7" s="39" customFormat="1" ht="9.75" customHeight="1" x14ac:dyDescent="0.25">
      <c r="A22" s="51"/>
      <c r="B22" s="45"/>
      <c r="C22" s="52"/>
      <c r="D22" s="52"/>
      <c r="E22" s="53"/>
    </row>
    <row r="23" spans="1:7" s="39" customFormat="1" ht="8.25" customHeight="1" x14ac:dyDescent="0.25">
      <c r="A23" s="51"/>
      <c r="B23" s="45"/>
      <c r="C23" s="52"/>
      <c r="D23" s="52"/>
      <c r="E23" s="53"/>
    </row>
    <row r="24" spans="1:7" ht="28.15" customHeight="1" x14ac:dyDescent="0.2">
      <c r="A24" s="62" t="s">
        <v>27</v>
      </c>
      <c r="B24" s="62"/>
      <c r="C24" s="62"/>
      <c r="D24" s="62"/>
      <c r="E24" s="62"/>
      <c r="F24" s="54"/>
      <c r="G24" s="54"/>
    </row>
    <row r="25" spans="1:7" ht="22.15" customHeight="1" x14ac:dyDescent="0.2">
      <c r="A25" s="60" t="s">
        <v>28</v>
      </c>
      <c r="B25" s="60"/>
      <c r="C25" s="60"/>
      <c r="D25" s="60"/>
      <c r="E25" s="60"/>
    </row>
  </sheetData>
  <mergeCells count="2">
    <mergeCell ref="A24:E24"/>
    <mergeCell ref="A25:E25"/>
  </mergeCells>
  <conditionalFormatting sqref="E7">
    <cfRule type="cellIs" dxfId="19" priority="43" operator="greaterThan">
      <formula>0</formula>
    </cfRule>
    <cfRule type="cellIs" dxfId="18" priority="44" operator="lessThan">
      <formula>0</formula>
    </cfRule>
  </conditionalFormatting>
  <conditionalFormatting sqref="E9">
    <cfRule type="cellIs" dxfId="17" priority="13" operator="greaterThan">
      <formula>0</formula>
    </cfRule>
    <cfRule type="cellIs" dxfId="16" priority="14" operator="lessThan">
      <formula>0</formula>
    </cfRule>
  </conditionalFormatting>
  <conditionalFormatting sqref="E13">
    <cfRule type="cellIs" dxfId="15" priority="11" operator="greaterThan">
      <formula>0</formula>
    </cfRule>
    <cfRule type="cellIs" dxfId="14" priority="12" operator="lessThan">
      <formula>0</formula>
    </cfRule>
  </conditionalFormatting>
  <conditionalFormatting sqref="E17">
    <cfRule type="cellIs" dxfId="13" priority="9" operator="greaterThan">
      <formula>0</formula>
    </cfRule>
    <cfRule type="cellIs" dxfId="12" priority="10" operator="lessThan">
      <formula>0</formula>
    </cfRule>
  </conditionalFormatting>
  <conditionalFormatting sqref="E15 E21 E11">
    <cfRule type="cellIs" dxfId="9" priority="3" operator="greaterThan">
      <formula>0</formula>
    </cfRule>
    <cfRule type="cellIs" dxfId="8" priority="4" operator="lessThan">
      <formula>0</formula>
    </cfRule>
  </conditionalFormatting>
  <conditionalFormatting sqref="E19">
    <cfRule type="cellIs" dxfId="3" priority="1" operator="greaterThan">
      <formula>0</formula>
    </cfRule>
    <cfRule type="cellIs" dxfId="2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B147A3-6ED5-4747-AED2-8A8400435C3B}"/>
</file>

<file path=customXml/itemProps2.xml><?xml version="1.0" encoding="utf-8"?>
<ds:datastoreItem xmlns:ds="http://schemas.openxmlformats.org/officeDocument/2006/customXml" ds:itemID="{8E3D8778-CB8A-48FA-A29A-68CE9C39D70C}"/>
</file>

<file path=customXml/itemProps3.xml><?xml version="1.0" encoding="utf-8"?>
<ds:datastoreItem xmlns:ds="http://schemas.openxmlformats.org/officeDocument/2006/customXml" ds:itemID="{0A2BD46A-0DE4-45E0-B38F-8A63EBEBDD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Flussi_cagliari</vt:lpstr>
      <vt:lpstr>Varpend_cagliari</vt:lpstr>
      <vt:lpstr>Flussi_cagliari!Area_stampa</vt:lpstr>
      <vt:lpstr>Varpend_cagliari!Area_stampa</vt:lpstr>
      <vt:lpstr>Flussi_cagliari!Titoli_stampa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2017-02-27T14:48:27Z</dcterms:created>
  <dcterms:modified xsi:type="dcterms:W3CDTF">2017-12-18T08:42:57Z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