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/>
  </bookViews>
  <sheets>
    <sheet name="Flussi_cagliari" sheetId="1" r:id="rId1"/>
    <sheet name="Varpend_cagliari" sheetId="2" r:id="rId2"/>
  </sheets>
  <definedNames>
    <definedName name="_xlnm._FilterDatabase" localSheetId="0" hidden="1">Flussi_cagliari!$A$5:$B$9</definedName>
    <definedName name="_xlnm._FilterDatabase" localSheetId="1" hidden="1">Varpend_cagliari!$A$5:$E$5</definedName>
    <definedName name="_xlnm.Print_Area" localSheetId="0">Flussi_cagliari!$A$1:$F$72</definedName>
    <definedName name="_xlnm.Print_Area" localSheetId="1">Varpend_cagliari!$A$1:$E$25</definedName>
    <definedName name="_xlnm.Print_Titles" localSheetId="0">Flussi_cagliari!$5:$5</definedName>
  </definedNames>
  <calcPr calcId="162913"/>
</workbook>
</file>

<file path=xl/calcChain.xml><?xml version="1.0" encoding="utf-8"?>
<calcChain xmlns="http://schemas.openxmlformats.org/spreadsheetml/2006/main">
  <c r="G33" i="1" l="1"/>
  <c r="H33" i="1"/>
  <c r="G16" i="1" l="1"/>
  <c r="H16" i="1"/>
  <c r="H59" i="1" l="1"/>
  <c r="G59" i="1"/>
  <c r="E19" i="2"/>
  <c r="G61" i="1" l="1"/>
  <c r="H25" i="1"/>
  <c r="G25" i="1"/>
  <c r="H42" i="1"/>
  <c r="G42" i="1"/>
  <c r="H50" i="1"/>
  <c r="G50" i="1"/>
  <c r="H67" i="1"/>
  <c r="G67" i="1"/>
  <c r="E50" i="1"/>
  <c r="F50" i="1"/>
  <c r="G18" i="1"/>
  <c r="H9" i="1"/>
  <c r="G9" i="1"/>
  <c r="G52" i="1" l="1"/>
  <c r="G35" i="1"/>
  <c r="G11" i="1"/>
  <c r="G69" i="1"/>
  <c r="G27" i="1"/>
  <c r="G44" i="1"/>
  <c r="F59" i="1"/>
  <c r="E59" i="1"/>
  <c r="E61" i="1" l="1"/>
  <c r="F25" i="1"/>
  <c r="E25" i="1"/>
  <c r="E42" i="1"/>
  <c r="F42" i="1"/>
  <c r="C67" i="1"/>
  <c r="D67" i="1"/>
  <c r="E67" i="1"/>
  <c r="F67" i="1"/>
  <c r="E15" i="2"/>
  <c r="E21" i="2"/>
  <c r="E11" i="2"/>
  <c r="E44" i="1" l="1"/>
  <c r="C69" i="1"/>
  <c r="E69" i="1"/>
  <c r="E27" i="1"/>
  <c r="E17" i="2"/>
  <c r="E13" i="2"/>
  <c r="E9" i="2"/>
  <c r="E7" i="2"/>
  <c r="C59" i="1"/>
  <c r="D59" i="1"/>
  <c r="C33" i="1"/>
  <c r="D33" i="1"/>
  <c r="E33" i="1"/>
  <c r="F33" i="1"/>
  <c r="E9" i="1"/>
  <c r="C35" i="1" l="1"/>
  <c r="C61" i="1"/>
  <c r="E35" i="1"/>
  <c r="D42" i="1"/>
  <c r="C42" i="1"/>
  <c r="F16" i="1"/>
  <c r="E16" i="1"/>
  <c r="F9" i="1"/>
  <c r="E11" i="1" s="1"/>
  <c r="E18" i="1" l="1"/>
  <c r="E52" i="1"/>
  <c r="C44" i="1"/>
  <c r="C27" i="1"/>
  <c r="C16" i="1"/>
  <c r="D16" i="1"/>
  <c r="C18" i="1" l="1"/>
  <c r="D50" i="1" l="1"/>
  <c r="C50" i="1"/>
  <c r="D9" i="1"/>
  <c r="C9" i="1"/>
  <c r="C52" i="1" l="1"/>
  <c r="C11" i="1"/>
</calcChain>
</file>

<file path=xl/sharedStrings.xml><?xml version="1.0" encoding="utf-8"?>
<sst xmlns="http://schemas.openxmlformats.org/spreadsheetml/2006/main" count="121" uniqueCount="35">
  <si>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</si>
  <si>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</si>
  <si>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</si>
  <si>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</si>
  <si>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</si>
  <si>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</si>
  <si>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Cagliari</t>
  </si>
  <si>
    <t>SEZIONE ORDINARIA</t>
  </si>
  <si>
    <t xml:space="preserve">SEZIONE ASSISE </t>
  </si>
  <si>
    <t>SEZIONE MINORENNI</t>
  </si>
  <si>
    <t>TOTALE PENALE</t>
  </si>
  <si>
    <t>Clearance rate</t>
  </si>
  <si>
    <t>Corte d'Appello di Sassari - Sez. dist. Di Cagliari</t>
  </si>
  <si>
    <t>Tribunale Ordinario di Cagliari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</si>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</sst>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3" fontId="14" fillId="2" borderId="9" xfId="3" applyNumberFormat="1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>
      <alignment vertical="center"/>
    </xf>
    <xf numFmtId="3" fontId="14" fillId="2" borderId="10" xfId="3" applyNumberFormat="1" applyFont="1" applyFill="1" applyBorder="1" applyAlignment="1" applyProtection="1">
      <alignment horizontal="right" wrapText="1"/>
      <protection locked="0"/>
    </xf>
    <xf numFmtId="0" fontId="15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9" fillId="0" borderId="0" xfId="0" applyFont="1"/>
    <xf numFmtId="4" fontId="12" fillId="2" borderId="7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4" fontId="12" fillId="2" borderId="7" xfId="0" applyNumberFormat="1" applyFont="1" applyFill="1" applyBorder="1" applyAlignment="1" applyProtection="1">
      <alignment horizontal="center" vertical="center"/>
      <protection locked="0"/>
    </xf>
    <xf numFmtId="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4" fillId="2" borderId="0" xfId="0" applyNumberFormat="1" applyFont="1" applyFill="1"/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topLeftCell="A19" zoomScale="120" zoomScaleNormal="120" zoomScaleSheetLayoutView="40" workbookViewId="0">
      <selection activeCell="K42" sqref="K42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8.88671875" style="3" customWidth="1"/>
    <col min="4" max="4" width="9.44140625" style="3" customWidth="1"/>
    <col min="5" max="5" width="9.109375" style="2"/>
    <col min="6" max="6" width="9.109375" style="2" customWidth="1"/>
    <col min="7" max="7" width="9.109375" style="2"/>
    <col min="8" max="8" width="9.10937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D2" s="2"/>
    </row>
    <row r="3" spans="1:8" ht="13.95" customHeight="1" x14ac:dyDescent="0.3">
      <c r="A3" s="51" t="s">
        <v>31</v>
      </c>
    </row>
    <row r="4" spans="1:8" ht="6.75" customHeight="1" x14ac:dyDescent="0.3"/>
    <row r="5" spans="1:8" ht="40.950000000000003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28</v>
      </c>
      <c r="F5" s="6" t="s">
        <v>29</v>
      </c>
      <c r="G5" s="6" t="s">
        <v>32</v>
      </c>
      <c r="H5" s="6" t="s">
        <v>33</v>
      </c>
    </row>
    <row r="6" spans="1:8" x14ac:dyDescent="0.3">
      <c r="A6" s="57" t="s">
        <v>6</v>
      </c>
      <c r="B6" s="7" t="s">
        <v>7</v>
      </c>
      <c r="C6" s="9">
        <v>1287</v>
      </c>
      <c r="D6" s="10">
        <v>1213</v>
      </c>
      <c r="E6" s="8">
        <v>1527</v>
      </c>
      <c r="F6" s="8">
        <v>998</v>
      </c>
      <c r="G6" s="8">
        <v>1048</v>
      </c>
      <c r="H6" s="8">
        <v>1218</v>
      </c>
    </row>
    <row r="7" spans="1:8" x14ac:dyDescent="0.3">
      <c r="A7" s="57"/>
      <c r="B7" s="7" t="s">
        <v>8</v>
      </c>
      <c r="C7" s="9">
        <v>15</v>
      </c>
      <c r="D7" s="10">
        <v>16</v>
      </c>
      <c r="E7" s="8">
        <v>8</v>
      </c>
      <c r="F7" s="8">
        <v>2</v>
      </c>
      <c r="G7" s="8">
        <v>4</v>
      </c>
      <c r="H7" s="8">
        <v>9</v>
      </c>
    </row>
    <row r="8" spans="1:8" x14ac:dyDescent="0.3">
      <c r="A8" s="57"/>
      <c r="B8" s="7" t="s">
        <v>9</v>
      </c>
      <c r="C8" s="12">
        <v>22</v>
      </c>
      <c r="D8" s="10">
        <v>17</v>
      </c>
      <c r="E8" s="11">
        <v>19</v>
      </c>
      <c r="F8" s="11">
        <v>14</v>
      </c>
      <c r="G8" s="11">
        <v>33</v>
      </c>
      <c r="H8" s="11">
        <v>38</v>
      </c>
    </row>
    <row r="9" spans="1:8" x14ac:dyDescent="0.3">
      <c r="A9" s="57"/>
      <c r="B9" s="13" t="s">
        <v>10</v>
      </c>
      <c r="C9" s="15">
        <f>SUM(C6:C8)</f>
        <v>1324</v>
      </c>
      <c r="D9" s="15">
        <f t="shared" ref="D9" si="0">SUM(D6:D8)</f>
        <v>1246</v>
      </c>
      <c r="E9" s="15">
        <f>SUM(E6:E8)</f>
        <v>1554</v>
      </c>
      <c r="F9" s="15">
        <f t="shared" ref="F9:H9" si="1">SUM(F6:F8)</f>
        <v>1014</v>
      </c>
      <c r="G9" s="15">
        <f>SUM(G6:G8)</f>
        <v>1085</v>
      </c>
      <c r="H9" s="15">
        <f t="shared" si="1"/>
        <v>1265</v>
      </c>
    </row>
    <row r="10" spans="1:8" ht="7.2" customHeight="1" x14ac:dyDescent="0.3">
      <c r="A10" s="16"/>
      <c r="B10" s="17"/>
      <c r="C10" s="19"/>
      <c r="D10" s="19"/>
      <c r="E10" s="18"/>
      <c r="F10" s="18"/>
      <c r="G10" s="18"/>
      <c r="H10" s="18"/>
    </row>
    <row r="11" spans="1:8" ht="14.4" customHeight="1" x14ac:dyDescent="0.3">
      <c r="A11" s="16"/>
      <c r="B11" s="20" t="s">
        <v>11</v>
      </c>
      <c r="C11" s="55">
        <f>D9/C9</f>
        <v>0.94108761329305135</v>
      </c>
      <c r="D11" s="56"/>
      <c r="E11" s="55">
        <f>F9/E9</f>
        <v>0.65250965250965254</v>
      </c>
      <c r="F11" s="56"/>
      <c r="G11" s="55">
        <f>H9/G9</f>
        <v>1.1658986175115207</v>
      </c>
      <c r="H11" s="56"/>
    </row>
    <row r="12" spans="1:8" ht="14.4" customHeight="1" x14ac:dyDescent="0.3">
      <c r="A12" s="16"/>
      <c r="B12" s="21"/>
      <c r="C12" s="23"/>
      <c r="D12" s="23"/>
      <c r="E12" s="22"/>
      <c r="F12" s="22"/>
      <c r="G12" s="22"/>
      <c r="H12" s="22"/>
    </row>
    <row r="13" spans="1:8" x14ac:dyDescent="0.3">
      <c r="A13" s="57" t="s">
        <v>12</v>
      </c>
      <c r="B13" s="7" t="s">
        <v>7</v>
      </c>
      <c r="C13" s="9">
        <v>796</v>
      </c>
      <c r="D13" s="10">
        <v>875</v>
      </c>
      <c r="E13" s="8">
        <v>717</v>
      </c>
      <c r="F13" s="8">
        <v>649</v>
      </c>
      <c r="G13" s="8">
        <v>1169</v>
      </c>
      <c r="H13" s="8">
        <v>616</v>
      </c>
    </row>
    <row r="14" spans="1:8" x14ac:dyDescent="0.3">
      <c r="A14" s="57"/>
      <c r="B14" s="7" t="s">
        <v>8</v>
      </c>
      <c r="C14" s="9">
        <v>8</v>
      </c>
      <c r="D14" s="10">
        <v>5</v>
      </c>
      <c r="E14" s="8">
        <v>5</v>
      </c>
      <c r="F14" s="8">
        <v>7</v>
      </c>
      <c r="G14" s="8">
        <v>5</v>
      </c>
      <c r="H14" s="8">
        <v>7</v>
      </c>
    </row>
    <row r="15" spans="1:8" x14ac:dyDescent="0.3">
      <c r="A15" s="57"/>
      <c r="B15" s="7" t="s">
        <v>9</v>
      </c>
      <c r="C15" s="12">
        <v>11</v>
      </c>
      <c r="D15" s="10">
        <v>10</v>
      </c>
      <c r="E15" s="11">
        <v>6</v>
      </c>
      <c r="F15" s="11">
        <v>11</v>
      </c>
      <c r="G15" s="11">
        <v>10</v>
      </c>
      <c r="H15" s="11">
        <v>8</v>
      </c>
    </row>
    <row r="16" spans="1:8" ht="13.2" customHeight="1" x14ac:dyDescent="0.3">
      <c r="A16" s="57"/>
      <c r="B16" s="13" t="s">
        <v>10</v>
      </c>
      <c r="C16" s="14">
        <f t="shared" ref="C16:D16" si="2">SUM(C13:C15)</f>
        <v>815</v>
      </c>
      <c r="D16" s="14">
        <f t="shared" si="2"/>
        <v>890</v>
      </c>
      <c r="E16" s="14">
        <f t="shared" ref="E16:F16" si="3">SUM(E13:E15)</f>
        <v>728</v>
      </c>
      <c r="F16" s="14">
        <f t="shared" si="3"/>
        <v>667</v>
      </c>
      <c r="G16" s="14">
        <f t="shared" ref="G16:H16" si="4">SUM(G13:G15)</f>
        <v>1184</v>
      </c>
      <c r="H16" s="14">
        <f t="shared" si="4"/>
        <v>631</v>
      </c>
    </row>
    <row r="17" spans="1:8" ht="7.2" customHeight="1" x14ac:dyDescent="0.3">
      <c r="A17" s="16"/>
      <c r="B17" s="17"/>
      <c r="C17" s="19"/>
      <c r="D17" s="19"/>
      <c r="E17" s="18"/>
      <c r="F17" s="18"/>
      <c r="G17" s="18"/>
      <c r="H17" s="18"/>
    </row>
    <row r="18" spans="1:8" ht="13.95" customHeight="1" x14ac:dyDescent="0.3">
      <c r="A18" s="16"/>
      <c r="B18" s="20" t="s">
        <v>11</v>
      </c>
      <c r="C18" s="52">
        <f t="shared" ref="C18" si="5">D16/C16</f>
        <v>1.0920245398773005</v>
      </c>
      <c r="D18" s="53"/>
      <c r="E18" s="52">
        <f t="shared" ref="E18" si="6">F16/E16</f>
        <v>0.91620879120879117</v>
      </c>
      <c r="F18" s="53"/>
      <c r="G18" s="52">
        <f t="shared" ref="G18" si="7">H16/G16</f>
        <v>0.53293918918918914</v>
      </c>
      <c r="H18" s="53"/>
    </row>
    <row r="19" spans="1:8" x14ac:dyDescent="0.3">
      <c r="A19" s="16"/>
      <c r="B19" s="21"/>
      <c r="C19" s="23"/>
      <c r="D19" s="23"/>
      <c r="E19" s="22"/>
      <c r="F19" s="22"/>
      <c r="G19" s="22"/>
      <c r="H19" s="22"/>
    </row>
    <row r="20" spans="1:8" x14ac:dyDescent="0.3">
      <c r="A20" s="57" t="s">
        <v>13</v>
      </c>
      <c r="B20" s="24" t="s">
        <v>14</v>
      </c>
      <c r="C20" s="26">
        <v>0</v>
      </c>
      <c r="D20" s="26">
        <v>3</v>
      </c>
      <c r="E20" s="25">
        <v>4</v>
      </c>
      <c r="F20" s="25">
        <v>3</v>
      </c>
      <c r="G20" s="25">
        <v>7</v>
      </c>
      <c r="H20" s="25">
        <v>2</v>
      </c>
    </row>
    <row r="21" spans="1:8" x14ac:dyDescent="0.3">
      <c r="A21" s="57" t="s">
        <v>15</v>
      </c>
      <c r="B21" s="24" t="s">
        <v>16</v>
      </c>
      <c r="C21" s="27">
        <v>113</v>
      </c>
      <c r="D21" s="27">
        <v>222</v>
      </c>
      <c r="E21" s="8">
        <v>161</v>
      </c>
      <c r="F21" s="8">
        <v>272</v>
      </c>
      <c r="G21" s="8">
        <v>120</v>
      </c>
      <c r="H21" s="8">
        <v>114</v>
      </c>
    </row>
    <row r="22" spans="1:8" x14ac:dyDescent="0.3">
      <c r="A22" s="57" t="s">
        <v>15</v>
      </c>
      <c r="B22" s="28" t="s">
        <v>17</v>
      </c>
      <c r="C22" s="27">
        <v>3697</v>
      </c>
      <c r="D22" s="27">
        <v>4363</v>
      </c>
      <c r="E22" s="8">
        <v>3577</v>
      </c>
      <c r="F22" s="8">
        <v>3479</v>
      </c>
      <c r="G22" s="8">
        <v>3735</v>
      </c>
      <c r="H22" s="8">
        <v>4192</v>
      </c>
    </row>
    <row r="23" spans="1:8" ht="21.6" x14ac:dyDescent="0.3">
      <c r="A23" s="57" t="s">
        <v>15</v>
      </c>
      <c r="B23" s="29" t="s">
        <v>18</v>
      </c>
      <c r="C23" s="27">
        <v>66</v>
      </c>
      <c r="D23" s="27">
        <v>58</v>
      </c>
      <c r="E23" s="8">
        <v>56</v>
      </c>
      <c r="F23" s="8">
        <v>67</v>
      </c>
      <c r="G23" s="8">
        <v>62</v>
      </c>
      <c r="H23" s="8">
        <v>72</v>
      </c>
    </row>
    <row r="24" spans="1:8" x14ac:dyDescent="0.3">
      <c r="A24" s="57" t="s">
        <v>15</v>
      </c>
      <c r="B24" s="30" t="s">
        <v>19</v>
      </c>
      <c r="C24" s="31">
        <v>10784</v>
      </c>
      <c r="D24" s="31">
        <v>15708</v>
      </c>
      <c r="E24" s="11">
        <v>10403</v>
      </c>
      <c r="F24" s="11">
        <v>12972</v>
      </c>
      <c r="G24" s="11">
        <v>10852</v>
      </c>
      <c r="H24" s="11">
        <v>10939</v>
      </c>
    </row>
    <row r="25" spans="1:8" x14ac:dyDescent="0.3">
      <c r="A25" s="57" t="s">
        <v>15</v>
      </c>
      <c r="B25" s="20" t="s">
        <v>10</v>
      </c>
      <c r="C25" s="14">
        <v>14660</v>
      </c>
      <c r="D25" s="14">
        <v>20354</v>
      </c>
      <c r="E25" s="14">
        <f>SUM(E20:E24)</f>
        <v>14201</v>
      </c>
      <c r="F25" s="14">
        <f>SUM(F20:F24)</f>
        <v>16793</v>
      </c>
      <c r="G25" s="14">
        <f>SUM(G20:G24)</f>
        <v>14776</v>
      </c>
      <c r="H25" s="14">
        <f>SUM(H20:H24)</f>
        <v>15319</v>
      </c>
    </row>
    <row r="26" spans="1:8" ht="7.2" customHeight="1" x14ac:dyDescent="0.3">
      <c r="A26" s="16"/>
      <c r="B26" s="21"/>
      <c r="C26" s="33"/>
      <c r="D26" s="33"/>
      <c r="E26" s="32"/>
      <c r="F26" s="32"/>
      <c r="G26" s="32"/>
      <c r="H26" s="32"/>
    </row>
    <row r="27" spans="1:8" ht="13.95" customHeight="1" x14ac:dyDescent="0.3">
      <c r="A27" s="16"/>
      <c r="B27" s="20" t="s">
        <v>11</v>
      </c>
      <c r="C27" s="52">
        <f t="shared" ref="C27" si="8">D25/C25</f>
        <v>1.3884038199181445</v>
      </c>
      <c r="D27" s="53"/>
      <c r="E27" s="52">
        <f t="shared" ref="E27" si="9">F25/E25</f>
        <v>1.182522357580452</v>
      </c>
      <c r="F27" s="53"/>
      <c r="G27" s="52">
        <f t="shared" ref="G27" si="10">H25/G25</f>
        <v>1.0367487818083378</v>
      </c>
      <c r="H27" s="53"/>
    </row>
    <row r="28" spans="1:8" x14ac:dyDescent="0.3">
      <c r="A28" s="16"/>
      <c r="B28" s="21"/>
      <c r="C28" s="33"/>
      <c r="D28" s="33"/>
      <c r="E28" s="32"/>
      <c r="F28" s="32"/>
      <c r="G28" s="32"/>
      <c r="H28" s="32"/>
    </row>
    <row r="29" spans="1:8" x14ac:dyDescent="0.3">
      <c r="A29" s="57" t="s">
        <v>20</v>
      </c>
      <c r="B29" s="24" t="s">
        <v>16</v>
      </c>
      <c r="C29" s="27">
        <v>7</v>
      </c>
      <c r="D29" s="27">
        <v>16</v>
      </c>
      <c r="E29" s="8">
        <v>4</v>
      </c>
      <c r="F29" s="8">
        <v>31</v>
      </c>
      <c r="G29" s="8">
        <v>7</v>
      </c>
      <c r="H29" s="8">
        <v>5</v>
      </c>
    </row>
    <row r="30" spans="1:8" x14ac:dyDescent="0.3">
      <c r="A30" s="57" t="s">
        <v>15</v>
      </c>
      <c r="B30" s="28" t="s">
        <v>17</v>
      </c>
      <c r="C30" s="27">
        <v>350</v>
      </c>
      <c r="D30" s="27">
        <v>312</v>
      </c>
      <c r="E30" s="8">
        <v>275</v>
      </c>
      <c r="F30" s="8">
        <v>321</v>
      </c>
      <c r="G30" s="8">
        <v>404</v>
      </c>
      <c r="H30" s="8">
        <v>290</v>
      </c>
    </row>
    <row r="31" spans="1:8" ht="21.6" x14ac:dyDescent="0.3">
      <c r="A31" s="57" t="s">
        <v>15</v>
      </c>
      <c r="B31" s="29" t="s">
        <v>18</v>
      </c>
      <c r="C31" s="27">
        <v>6</v>
      </c>
      <c r="D31" s="27">
        <v>6</v>
      </c>
      <c r="E31" s="8">
        <v>4</v>
      </c>
      <c r="F31" s="8">
        <v>4</v>
      </c>
      <c r="G31" s="8">
        <v>3</v>
      </c>
      <c r="H31" s="8">
        <v>1</v>
      </c>
    </row>
    <row r="32" spans="1:8" x14ac:dyDescent="0.3">
      <c r="A32" s="57" t="s">
        <v>15</v>
      </c>
      <c r="B32" s="30" t="s">
        <v>19</v>
      </c>
      <c r="C32" s="31">
        <v>909</v>
      </c>
      <c r="D32" s="31">
        <v>326</v>
      </c>
      <c r="E32" s="11">
        <v>648</v>
      </c>
      <c r="F32" s="11">
        <v>947</v>
      </c>
      <c r="G32" s="11">
        <v>819</v>
      </c>
      <c r="H32" s="11">
        <v>1074</v>
      </c>
    </row>
    <row r="33" spans="1:11" x14ac:dyDescent="0.3">
      <c r="A33" s="57" t="s">
        <v>15</v>
      </c>
      <c r="B33" s="20" t="s">
        <v>10</v>
      </c>
      <c r="C33" s="14">
        <f t="shared" ref="C33:F33" si="11">SUM(C29:C32)</f>
        <v>1272</v>
      </c>
      <c r="D33" s="14">
        <f t="shared" si="11"/>
        <v>660</v>
      </c>
      <c r="E33" s="14">
        <f t="shared" si="11"/>
        <v>931</v>
      </c>
      <c r="F33" s="14">
        <f t="shared" si="11"/>
        <v>1303</v>
      </c>
      <c r="G33" s="14">
        <f t="shared" ref="G33:H33" si="12">SUM(G29:G32)</f>
        <v>1233</v>
      </c>
      <c r="H33" s="14">
        <f t="shared" si="12"/>
        <v>1370</v>
      </c>
      <c r="J33" s="59"/>
      <c r="K33" s="59"/>
    </row>
    <row r="34" spans="1:11" ht="7.2" customHeight="1" x14ac:dyDescent="0.3">
      <c r="A34" s="16"/>
      <c r="B34" s="21"/>
      <c r="C34" s="33"/>
      <c r="D34" s="33"/>
      <c r="E34" s="32"/>
      <c r="F34" s="32"/>
      <c r="G34" s="32"/>
      <c r="H34" s="32"/>
    </row>
    <row r="35" spans="1:11" ht="13.95" customHeight="1" x14ac:dyDescent="0.3">
      <c r="A35" s="16"/>
      <c r="B35" s="20" t="s">
        <v>11</v>
      </c>
      <c r="C35" s="52">
        <f>D33/C33</f>
        <v>0.51886792452830188</v>
      </c>
      <c r="D35" s="53"/>
      <c r="E35" s="52">
        <f>F33/E33</f>
        <v>1.3995703544575726</v>
      </c>
      <c r="F35" s="53"/>
      <c r="G35" s="52">
        <f>H33/G33</f>
        <v>1.1111111111111112</v>
      </c>
      <c r="H35" s="53"/>
    </row>
    <row r="36" spans="1:11" x14ac:dyDescent="0.3">
      <c r="A36" s="16"/>
      <c r="B36" s="21"/>
      <c r="C36" s="33"/>
      <c r="D36" s="33"/>
      <c r="E36" s="32"/>
      <c r="F36" s="32"/>
      <c r="G36" s="32"/>
      <c r="H36" s="32"/>
    </row>
    <row r="37" spans="1:11" x14ac:dyDescent="0.3">
      <c r="A37" s="57" t="s">
        <v>21</v>
      </c>
      <c r="B37" s="24" t="s">
        <v>14</v>
      </c>
      <c r="C37" s="26">
        <v>2</v>
      </c>
      <c r="D37" s="26">
        <v>1</v>
      </c>
      <c r="E37" s="25">
        <v>2</v>
      </c>
      <c r="F37" s="25">
        <v>1</v>
      </c>
      <c r="G37" s="25">
        <v>0</v>
      </c>
      <c r="H37" s="25">
        <v>3</v>
      </c>
    </row>
    <row r="38" spans="1:11" x14ac:dyDescent="0.3">
      <c r="A38" s="57" t="s">
        <v>15</v>
      </c>
      <c r="B38" s="24" t="s">
        <v>16</v>
      </c>
      <c r="C38" s="27">
        <v>36</v>
      </c>
      <c r="D38" s="27">
        <v>71</v>
      </c>
      <c r="E38" s="8">
        <v>27</v>
      </c>
      <c r="F38" s="8">
        <v>58</v>
      </c>
      <c r="G38" s="25">
        <v>30</v>
      </c>
      <c r="H38" s="25">
        <v>44</v>
      </c>
    </row>
    <row r="39" spans="1:11" x14ac:dyDescent="0.3">
      <c r="A39" s="57" t="s">
        <v>15</v>
      </c>
      <c r="B39" s="28" t="s">
        <v>17</v>
      </c>
      <c r="C39" s="27">
        <v>1646</v>
      </c>
      <c r="D39" s="27">
        <v>1045</v>
      </c>
      <c r="E39" s="8">
        <v>727</v>
      </c>
      <c r="F39" s="8">
        <v>1103</v>
      </c>
      <c r="G39" s="8">
        <v>871</v>
      </c>
      <c r="H39" s="8">
        <v>926</v>
      </c>
    </row>
    <row r="40" spans="1:11" ht="21.6" x14ac:dyDescent="0.3">
      <c r="A40" s="57" t="s">
        <v>15</v>
      </c>
      <c r="B40" s="29" t="s">
        <v>18</v>
      </c>
      <c r="C40" s="27">
        <v>15</v>
      </c>
      <c r="D40" s="27">
        <v>14</v>
      </c>
      <c r="E40" s="8">
        <v>11</v>
      </c>
      <c r="F40" s="8">
        <v>10</v>
      </c>
      <c r="G40" s="8">
        <v>9</v>
      </c>
      <c r="H40" s="8">
        <v>13</v>
      </c>
    </row>
    <row r="41" spans="1:11" x14ac:dyDescent="0.3">
      <c r="A41" s="57" t="s">
        <v>15</v>
      </c>
      <c r="B41" s="30" t="s">
        <v>19</v>
      </c>
      <c r="C41" s="31">
        <v>2406</v>
      </c>
      <c r="D41" s="31">
        <v>3007</v>
      </c>
      <c r="E41" s="11">
        <v>2333</v>
      </c>
      <c r="F41" s="11">
        <v>2461</v>
      </c>
      <c r="G41" s="11">
        <v>3028</v>
      </c>
      <c r="H41" s="11">
        <v>2146</v>
      </c>
    </row>
    <row r="42" spans="1:11" x14ac:dyDescent="0.3">
      <c r="A42" s="57" t="s">
        <v>15</v>
      </c>
      <c r="B42" s="20" t="s">
        <v>10</v>
      </c>
      <c r="C42" s="14">
        <f t="shared" ref="C42:F42" si="13">SUM(C37:C41)</f>
        <v>4105</v>
      </c>
      <c r="D42" s="14">
        <f t="shared" si="13"/>
        <v>4138</v>
      </c>
      <c r="E42" s="14">
        <f t="shared" si="13"/>
        <v>3100</v>
      </c>
      <c r="F42" s="14">
        <f t="shared" si="13"/>
        <v>3633</v>
      </c>
      <c r="G42" s="14">
        <f>SUM(G37:G41)</f>
        <v>3938</v>
      </c>
      <c r="H42" s="14">
        <f>SUM(H37:H41)</f>
        <v>3132</v>
      </c>
    </row>
    <row r="43" spans="1:11" ht="7.2" customHeight="1" x14ac:dyDescent="0.3">
      <c r="A43" s="16"/>
      <c r="B43" s="21"/>
      <c r="C43" s="33"/>
      <c r="D43" s="33"/>
      <c r="E43" s="32"/>
      <c r="F43" s="32"/>
      <c r="G43" s="32"/>
      <c r="H43" s="32"/>
    </row>
    <row r="44" spans="1:11" ht="13.95" customHeight="1" x14ac:dyDescent="0.3">
      <c r="A44" s="16"/>
      <c r="B44" s="20" t="s">
        <v>11</v>
      </c>
      <c r="C44" s="52">
        <f>D42/C42</f>
        <v>1.0080389768574909</v>
      </c>
      <c r="D44" s="53"/>
      <c r="E44" s="52">
        <f>F42/E42</f>
        <v>1.1719354838709677</v>
      </c>
      <c r="F44" s="53"/>
      <c r="G44" s="52">
        <f t="shared" ref="G44" si="14">H42/G42</f>
        <v>0.79532757745048244</v>
      </c>
      <c r="H44" s="53"/>
    </row>
    <row r="45" spans="1:11" x14ac:dyDescent="0.3">
      <c r="A45" s="16"/>
      <c r="B45" s="21"/>
      <c r="C45" s="23"/>
      <c r="D45" s="23"/>
      <c r="E45" s="22"/>
      <c r="F45" s="22"/>
      <c r="G45" s="22"/>
      <c r="H45" s="22"/>
    </row>
    <row r="46" spans="1:11" x14ac:dyDescent="0.3">
      <c r="A46" s="57" t="s">
        <v>22</v>
      </c>
      <c r="B46" s="24" t="s">
        <v>16</v>
      </c>
      <c r="C46" s="34">
        <v>28</v>
      </c>
      <c r="D46" s="34">
        <v>68</v>
      </c>
      <c r="E46" s="8">
        <v>20</v>
      </c>
      <c r="F46" s="8">
        <v>63</v>
      </c>
      <c r="G46" s="8">
        <v>20</v>
      </c>
      <c r="H46" s="8">
        <v>22</v>
      </c>
    </row>
    <row r="47" spans="1:11" x14ac:dyDescent="0.3">
      <c r="A47" s="57" t="s">
        <v>15</v>
      </c>
      <c r="B47" s="28" t="s">
        <v>17</v>
      </c>
      <c r="C47" s="34">
        <v>729</v>
      </c>
      <c r="D47" s="34">
        <v>864</v>
      </c>
      <c r="E47" s="8">
        <v>718</v>
      </c>
      <c r="F47" s="8">
        <v>698</v>
      </c>
      <c r="G47" s="8">
        <v>662</v>
      </c>
      <c r="H47" s="8">
        <v>655</v>
      </c>
    </row>
    <row r="48" spans="1:11" ht="21.6" x14ac:dyDescent="0.3">
      <c r="A48" s="57" t="s">
        <v>15</v>
      </c>
      <c r="B48" s="29" t="s">
        <v>18</v>
      </c>
      <c r="C48" s="34">
        <v>15</v>
      </c>
      <c r="D48" s="34">
        <v>21</v>
      </c>
      <c r="E48" s="8">
        <v>7</v>
      </c>
      <c r="F48" s="8">
        <v>11</v>
      </c>
      <c r="G48" s="8">
        <v>11</v>
      </c>
      <c r="H48" s="8">
        <v>10</v>
      </c>
    </row>
    <row r="49" spans="1:8" x14ac:dyDescent="0.3">
      <c r="A49" s="57" t="s">
        <v>15</v>
      </c>
      <c r="B49" s="30" t="s">
        <v>19</v>
      </c>
      <c r="C49" s="36">
        <v>2145</v>
      </c>
      <c r="D49" s="36">
        <v>2231</v>
      </c>
      <c r="E49" s="11">
        <v>1990</v>
      </c>
      <c r="F49" s="11">
        <v>2049</v>
      </c>
      <c r="G49" s="11">
        <v>1977</v>
      </c>
      <c r="H49" s="11">
        <v>1661</v>
      </c>
    </row>
    <row r="50" spans="1:8" x14ac:dyDescent="0.3">
      <c r="A50" s="57" t="s">
        <v>15</v>
      </c>
      <c r="B50" s="20" t="s">
        <v>10</v>
      </c>
      <c r="C50" s="15">
        <f t="shared" ref="C50:D50" si="15">SUM(C46:C49)</f>
        <v>2917</v>
      </c>
      <c r="D50" s="15">
        <f t="shared" si="15"/>
        <v>3184</v>
      </c>
      <c r="E50" s="15">
        <f t="shared" ref="E50:H50" si="16">SUM(E46:E49)</f>
        <v>2735</v>
      </c>
      <c r="F50" s="15">
        <f t="shared" si="16"/>
        <v>2821</v>
      </c>
      <c r="G50" s="14">
        <f t="shared" si="16"/>
        <v>2670</v>
      </c>
      <c r="H50" s="14">
        <f t="shared" si="16"/>
        <v>2348</v>
      </c>
    </row>
    <row r="51" spans="1:8" ht="7.2" customHeight="1" x14ac:dyDescent="0.3">
      <c r="A51" s="16"/>
      <c r="B51" s="21"/>
      <c r="C51" s="33"/>
      <c r="D51" s="33"/>
      <c r="E51" s="32"/>
      <c r="F51" s="32"/>
      <c r="G51" s="32"/>
      <c r="H51" s="32"/>
    </row>
    <row r="52" spans="1:8" ht="13.95" customHeight="1" x14ac:dyDescent="0.3">
      <c r="A52" s="16"/>
      <c r="B52" s="20" t="s">
        <v>11</v>
      </c>
      <c r="C52" s="55">
        <f>D50/C50</f>
        <v>1.091532396297566</v>
      </c>
      <c r="D52" s="56"/>
      <c r="E52" s="55">
        <f>F50/E50</f>
        <v>1.0314442413162705</v>
      </c>
      <c r="F52" s="56"/>
      <c r="G52" s="52">
        <f t="shared" ref="G52" si="17">H50/G50</f>
        <v>0.87940074906367038</v>
      </c>
      <c r="H52" s="53"/>
    </row>
    <row r="53" spans="1:8" x14ac:dyDescent="0.3">
      <c r="A53" s="16"/>
      <c r="B53" s="21"/>
      <c r="C53" s="23"/>
      <c r="D53" s="23"/>
      <c r="E53" s="22"/>
      <c r="F53" s="22"/>
      <c r="G53" s="22"/>
      <c r="H53" s="22"/>
    </row>
    <row r="54" spans="1:8" x14ac:dyDescent="0.3">
      <c r="A54" s="57" t="s">
        <v>23</v>
      </c>
      <c r="B54" s="24" t="s">
        <v>14</v>
      </c>
      <c r="C54" s="26">
        <v>0</v>
      </c>
      <c r="D54" s="26">
        <v>0</v>
      </c>
      <c r="E54" s="25">
        <v>2</v>
      </c>
      <c r="F54" s="25">
        <v>2</v>
      </c>
      <c r="G54" s="25">
        <v>1</v>
      </c>
      <c r="H54" s="25">
        <v>2</v>
      </c>
    </row>
    <row r="55" spans="1:8" x14ac:dyDescent="0.3">
      <c r="A55" s="57" t="s">
        <v>15</v>
      </c>
      <c r="B55" s="24" t="s">
        <v>16</v>
      </c>
      <c r="C55" s="27">
        <v>63</v>
      </c>
      <c r="D55" s="27">
        <v>54</v>
      </c>
      <c r="E55" s="8">
        <v>66</v>
      </c>
      <c r="F55" s="8">
        <v>56</v>
      </c>
      <c r="G55" s="8">
        <v>73</v>
      </c>
      <c r="H55" s="8">
        <v>51</v>
      </c>
    </row>
    <row r="56" spans="1:8" x14ac:dyDescent="0.3">
      <c r="A56" s="57" t="s">
        <v>15</v>
      </c>
      <c r="B56" s="28" t="s">
        <v>17</v>
      </c>
      <c r="C56" s="27">
        <v>2383</v>
      </c>
      <c r="D56" s="27">
        <v>2815</v>
      </c>
      <c r="E56" s="8">
        <v>2160</v>
      </c>
      <c r="F56" s="8">
        <v>2108</v>
      </c>
      <c r="G56" s="8">
        <v>2167</v>
      </c>
      <c r="H56" s="8">
        <v>2439</v>
      </c>
    </row>
    <row r="57" spans="1:8" ht="21.6" x14ac:dyDescent="0.3">
      <c r="A57" s="57" t="s">
        <v>15</v>
      </c>
      <c r="B57" s="29" t="s">
        <v>18</v>
      </c>
      <c r="C57" s="27">
        <v>19</v>
      </c>
      <c r="D57" s="27">
        <v>103</v>
      </c>
      <c r="E57" s="8">
        <v>59</v>
      </c>
      <c r="F57" s="8">
        <v>41</v>
      </c>
      <c r="G57" s="8">
        <v>40</v>
      </c>
      <c r="H57" s="8">
        <v>42</v>
      </c>
    </row>
    <row r="58" spans="1:8" x14ac:dyDescent="0.3">
      <c r="A58" s="57" t="s">
        <v>15</v>
      </c>
      <c r="B58" s="30" t="s">
        <v>19</v>
      </c>
      <c r="C58" s="31">
        <v>3609</v>
      </c>
      <c r="D58" s="31">
        <v>4787</v>
      </c>
      <c r="E58" s="11">
        <v>5285</v>
      </c>
      <c r="F58" s="11">
        <v>4476</v>
      </c>
      <c r="G58" s="11">
        <v>5712</v>
      </c>
      <c r="H58" s="11">
        <v>4818</v>
      </c>
    </row>
    <row r="59" spans="1:8" x14ac:dyDescent="0.3">
      <c r="A59" s="57" t="s">
        <v>15</v>
      </c>
      <c r="B59" s="20" t="s">
        <v>10</v>
      </c>
      <c r="C59" s="14">
        <f t="shared" ref="C59:D59" si="18">SUM(C54:C58)</f>
        <v>6074</v>
      </c>
      <c r="D59" s="14">
        <f t="shared" si="18"/>
        <v>7759</v>
      </c>
      <c r="E59" s="14">
        <f>SUM(E54:E58)</f>
        <v>7572</v>
      </c>
      <c r="F59" s="14">
        <f>SUM(F54:F58)</f>
        <v>6683</v>
      </c>
      <c r="G59" s="14">
        <f>SUM(G54:G58)</f>
        <v>7993</v>
      </c>
      <c r="H59" s="14">
        <f>SUM(H54:H58)</f>
        <v>7352</v>
      </c>
    </row>
    <row r="60" spans="1:8" ht="7.2" customHeight="1" x14ac:dyDescent="0.3">
      <c r="A60" s="16"/>
      <c r="B60" s="21"/>
      <c r="C60" s="33"/>
      <c r="D60" s="33"/>
      <c r="E60" s="32"/>
      <c r="F60" s="32"/>
      <c r="G60" s="32"/>
      <c r="H60" s="32"/>
    </row>
    <row r="61" spans="1:8" ht="13.95" customHeight="1" x14ac:dyDescent="0.3">
      <c r="A61" s="16"/>
      <c r="B61" s="20" t="s">
        <v>11</v>
      </c>
      <c r="C61" s="52">
        <f>D59/C59</f>
        <v>1.2774119196575568</v>
      </c>
      <c r="D61" s="53"/>
      <c r="E61" s="52">
        <f>F59/E59</f>
        <v>0.8825937665081881</v>
      </c>
      <c r="F61" s="53"/>
      <c r="G61" s="52">
        <f>H59/G59</f>
        <v>0.91980482922557238</v>
      </c>
      <c r="H61" s="53"/>
    </row>
    <row r="62" spans="1:8" x14ac:dyDescent="0.3">
      <c r="A62" s="16"/>
      <c r="B62" s="21"/>
      <c r="C62" s="23"/>
      <c r="D62" s="23"/>
      <c r="E62" s="22"/>
      <c r="F62" s="22"/>
      <c r="G62" s="22"/>
      <c r="H62" s="22"/>
    </row>
    <row r="63" spans="1:8" x14ac:dyDescent="0.3">
      <c r="A63" s="57" t="s">
        <v>24</v>
      </c>
      <c r="B63" s="24" t="s">
        <v>16</v>
      </c>
      <c r="C63" s="27">
        <v>14</v>
      </c>
      <c r="D63" s="27">
        <v>10</v>
      </c>
      <c r="E63" s="8">
        <v>36</v>
      </c>
      <c r="F63" s="8">
        <v>21</v>
      </c>
      <c r="G63" s="8">
        <v>59</v>
      </c>
      <c r="H63" s="8">
        <v>11</v>
      </c>
    </row>
    <row r="64" spans="1:8" x14ac:dyDescent="0.3">
      <c r="A64" s="57" t="s">
        <v>15</v>
      </c>
      <c r="B64" s="28" t="s">
        <v>17</v>
      </c>
      <c r="C64" s="27">
        <v>1171</v>
      </c>
      <c r="D64" s="27">
        <v>1260</v>
      </c>
      <c r="E64" s="8">
        <v>938</v>
      </c>
      <c r="F64" s="8">
        <v>1131</v>
      </c>
      <c r="G64" s="8">
        <v>923</v>
      </c>
      <c r="H64" s="8">
        <v>1266</v>
      </c>
    </row>
    <row r="65" spans="1:8" ht="21.6" x14ac:dyDescent="0.3">
      <c r="A65" s="57" t="s">
        <v>15</v>
      </c>
      <c r="B65" s="29" t="s">
        <v>18</v>
      </c>
      <c r="C65" s="27">
        <v>11</v>
      </c>
      <c r="D65" s="27">
        <v>9</v>
      </c>
      <c r="E65" s="8">
        <v>5</v>
      </c>
      <c r="F65" s="8">
        <v>14</v>
      </c>
      <c r="G65" s="8">
        <v>10</v>
      </c>
      <c r="H65" s="8">
        <v>5</v>
      </c>
    </row>
    <row r="66" spans="1:8" x14ac:dyDescent="0.3">
      <c r="A66" s="57" t="s">
        <v>15</v>
      </c>
      <c r="B66" s="30" t="s">
        <v>19</v>
      </c>
      <c r="C66" s="31">
        <v>2357</v>
      </c>
      <c r="D66" s="31">
        <v>1929</v>
      </c>
      <c r="E66" s="11">
        <v>2933</v>
      </c>
      <c r="F66" s="11">
        <v>1067</v>
      </c>
      <c r="G66" s="11">
        <v>4196</v>
      </c>
      <c r="H66" s="11">
        <v>1513</v>
      </c>
    </row>
    <row r="67" spans="1:8" x14ac:dyDescent="0.3">
      <c r="A67" s="57" t="s">
        <v>15</v>
      </c>
      <c r="B67" s="20" t="s">
        <v>10</v>
      </c>
      <c r="C67" s="14">
        <f t="shared" ref="C67:F67" si="19">SUM(C63:C66)</f>
        <v>3553</v>
      </c>
      <c r="D67" s="14">
        <f t="shared" si="19"/>
        <v>3208</v>
      </c>
      <c r="E67" s="14">
        <f t="shared" si="19"/>
        <v>3912</v>
      </c>
      <c r="F67" s="14">
        <f t="shared" si="19"/>
        <v>2233</v>
      </c>
      <c r="G67" s="14">
        <f t="shared" ref="G67:H67" si="20">SUM(G63:G66)</f>
        <v>5188</v>
      </c>
      <c r="H67" s="14">
        <f t="shared" si="20"/>
        <v>2795</v>
      </c>
    </row>
    <row r="68" spans="1:8" ht="7.2" customHeight="1" x14ac:dyDescent="0.3">
      <c r="A68" s="16"/>
      <c r="B68" s="21"/>
      <c r="C68" s="33"/>
      <c r="D68" s="33"/>
      <c r="E68" s="32"/>
      <c r="F68" s="32"/>
      <c r="G68" s="32"/>
      <c r="H68" s="32"/>
    </row>
    <row r="69" spans="1:8" x14ac:dyDescent="0.3">
      <c r="A69" s="16"/>
      <c r="B69" s="20" t="s">
        <v>11</v>
      </c>
      <c r="C69" s="52">
        <f t="shared" ref="C69" si="21">D67/C67</f>
        <v>0.90289895862651282</v>
      </c>
      <c r="D69" s="53"/>
      <c r="E69" s="52">
        <f t="shared" ref="E69" si="22">F67/E67</f>
        <v>0.57080777096114521</v>
      </c>
      <c r="F69" s="53"/>
      <c r="G69" s="52">
        <f t="shared" ref="G69" si="23">H67/G67</f>
        <v>0.53874325366229758</v>
      </c>
      <c r="H69" s="53"/>
    </row>
    <row r="70" spans="1:8" x14ac:dyDescent="0.3">
      <c r="A70" s="37"/>
      <c r="B70" s="21"/>
      <c r="C70" s="23"/>
      <c r="D70" s="23"/>
      <c r="E70" s="22"/>
      <c r="F70" s="22"/>
      <c r="G70" s="22"/>
      <c r="H70" s="22"/>
    </row>
    <row r="71" spans="1:8" ht="22.2" customHeight="1" x14ac:dyDescent="0.3">
      <c r="A71" s="58"/>
      <c r="B71" s="58"/>
    </row>
    <row r="72" spans="1:8" ht="28.95" customHeight="1" x14ac:dyDescent="0.3">
      <c r="A72" s="54" t="s">
        <v>25</v>
      </c>
      <c r="B72" s="54"/>
      <c r="C72" s="54"/>
      <c r="D72" s="54"/>
      <c r="E72" s="54"/>
      <c r="F72" s="54"/>
      <c r="G72" s="54"/>
      <c r="H72" s="54"/>
    </row>
  </sheetData>
  <mergeCells count="34">
    <mergeCell ref="A71:B71"/>
    <mergeCell ref="E69:F69"/>
    <mergeCell ref="E27:F27"/>
    <mergeCell ref="E35:F35"/>
    <mergeCell ref="E44:F44"/>
    <mergeCell ref="E52:F52"/>
    <mergeCell ref="E61:F61"/>
    <mergeCell ref="A6:A9"/>
    <mergeCell ref="C11:D11"/>
    <mergeCell ref="A13:A16"/>
    <mergeCell ref="C52:D52"/>
    <mergeCell ref="A20:A25"/>
    <mergeCell ref="C27:D27"/>
    <mergeCell ref="A29:A33"/>
    <mergeCell ref="C35:D35"/>
    <mergeCell ref="A37:A42"/>
    <mergeCell ref="C44:D44"/>
    <mergeCell ref="A46:A50"/>
    <mergeCell ref="G52:H52"/>
    <mergeCell ref="G61:H61"/>
    <mergeCell ref="G69:H69"/>
    <mergeCell ref="A72:H72"/>
    <mergeCell ref="G11:H11"/>
    <mergeCell ref="G18:H18"/>
    <mergeCell ref="G27:H27"/>
    <mergeCell ref="G35:H35"/>
    <mergeCell ref="G44:H44"/>
    <mergeCell ref="E11:F11"/>
    <mergeCell ref="E18:F18"/>
    <mergeCell ref="C18:D18"/>
    <mergeCell ref="A54:A59"/>
    <mergeCell ref="C61:D61"/>
    <mergeCell ref="A63:A67"/>
    <mergeCell ref="C69:D69"/>
  </mergeCells>
  <conditionalFormatting sqref="C18:D18 C27:F27 C35:D35 C61:D61 C69:F69">
    <cfRule type="cellIs" dxfId="45" priority="122" operator="greaterThan">
      <formula>1</formula>
    </cfRule>
    <cfRule type="cellIs" dxfId="44" priority="124" operator="lessThan">
      <formula>1</formula>
    </cfRule>
  </conditionalFormatting>
  <conditionalFormatting sqref="C11:D11">
    <cfRule type="cellIs" dxfId="43" priority="85" operator="greaterThan">
      <formula>1</formula>
    </cfRule>
    <cfRule type="cellIs" dxfId="42" priority="86" operator="lessThan">
      <formula>1</formula>
    </cfRule>
  </conditionalFormatting>
  <conditionalFormatting sqref="C52:D52">
    <cfRule type="cellIs" dxfId="41" priority="83" operator="greaterThan">
      <formula>1</formula>
    </cfRule>
    <cfRule type="cellIs" dxfId="40" priority="84" operator="lessThan">
      <formula>1</formula>
    </cfRule>
  </conditionalFormatting>
  <conditionalFormatting sqref="E18:F18">
    <cfRule type="cellIs" dxfId="39" priority="57" operator="greaterThan">
      <formula>1</formula>
    </cfRule>
    <cfRule type="cellIs" dxfId="38" priority="58" operator="lessThan">
      <formula>1</formula>
    </cfRule>
  </conditionalFormatting>
  <conditionalFormatting sqref="E11:F11">
    <cfRule type="cellIs" dxfId="37" priority="45" operator="greaterThan">
      <formula>1</formula>
    </cfRule>
    <cfRule type="cellIs" dxfId="36" priority="46" operator="lessThan">
      <formula>1</formula>
    </cfRule>
  </conditionalFormatting>
  <conditionalFormatting sqref="E52:F52">
    <cfRule type="cellIs" dxfId="35" priority="43" operator="greaterThan">
      <formula>1</formula>
    </cfRule>
    <cfRule type="cellIs" dxfId="34" priority="44" operator="lessThan">
      <formula>1</formula>
    </cfRule>
  </conditionalFormatting>
  <conditionalFormatting sqref="C44:F44">
    <cfRule type="cellIs" dxfId="33" priority="41" operator="greaterThan">
      <formula>1</formula>
    </cfRule>
    <cfRule type="cellIs" dxfId="32" priority="42" operator="lessThan">
      <formula>1</formula>
    </cfRule>
  </conditionalFormatting>
  <conditionalFormatting sqref="E35:F35">
    <cfRule type="cellIs" dxfId="31" priority="37" operator="greaterThan">
      <formula>1</formula>
    </cfRule>
    <cfRule type="cellIs" dxfId="30" priority="38" operator="lessThan">
      <formula>1</formula>
    </cfRule>
  </conditionalFormatting>
  <conditionalFormatting sqref="E61:F61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11:H1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G69:H6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52:H52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44:H44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5:H35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27:H27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61:H61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18:H18">
    <cfRule type="cellIs" dxfId="13" priority="1" operator="greaterThanOrEqual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2" orientation="portrait" r:id="rId1"/>
  <ignoredErrors>
    <ignoredError sqref="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D21" sqref="D21"/>
    </sheetView>
  </sheetViews>
  <sheetFormatPr defaultColWidth="9.109375" defaultRowHeight="13.8" x14ac:dyDescent="0.3"/>
  <cols>
    <col min="1" max="1" width="29.33203125" style="2" customWidth="1"/>
    <col min="2" max="2" width="20.5546875" style="2" customWidth="1"/>
    <col min="3" max="3" width="17.6640625" style="2" customWidth="1"/>
    <col min="4" max="4" width="16.6640625" style="2" customWidth="1"/>
    <col min="5" max="5" width="13.88671875" style="2" customWidth="1"/>
    <col min="6" max="6" width="18.6640625" style="2" customWidth="1"/>
    <col min="7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5" s="35" customFormat="1" ht="15.6" x14ac:dyDescent="0.3">
      <c r="A1" s="38" t="s">
        <v>0</v>
      </c>
    </row>
    <row r="2" spans="1:5" s="35" customFormat="1" ht="14.4" x14ac:dyDescent="0.3">
      <c r="A2" s="39" t="s">
        <v>26</v>
      </c>
    </row>
    <row r="3" spans="1:5" s="35" customFormat="1" ht="13.95" customHeight="1" x14ac:dyDescent="0.3">
      <c r="A3" s="51" t="s">
        <v>31</v>
      </c>
    </row>
    <row r="4" spans="1:5" s="35" customFormat="1" x14ac:dyDescent="0.3"/>
    <row r="5" spans="1:5" s="35" customFormat="1" ht="33" customHeight="1" x14ac:dyDescent="0.3">
      <c r="A5" s="5" t="s">
        <v>2</v>
      </c>
      <c r="B5" s="5" t="s">
        <v>3</v>
      </c>
      <c r="C5" s="40" t="s">
        <v>30</v>
      </c>
      <c r="D5" s="40" t="s">
        <v>34</v>
      </c>
      <c r="E5" s="40" t="s">
        <v>27</v>
      </c>
    </row>
    <row r="6" spans="1:5" s="35" customFormat="1" ht="8.25" customHeight="1" x14ac:dyDescent="0.3">
      <c r="A6" s="16"/>
      <c r="B6" s="41"/>
      <c r="C6" s="42"/>
      <c r="D6" s="42"/>
      <c r="E6" s="42"/>
    </row>
    <row r="7" spans="1:5" s="35" customFormat="1" ht="28.95" customHeight="1" x14ac:dyDescent="0.3">
      <c r="A7" s="43" t="s">
        <v>6</v>
      </c>
      <c r="B7" s="44" t="s">
        <v>10</v>
      </c>
      <c r="C7" s="45">
        <v>1183</v>
      </c>
      <c r="D7" s="45">
        <v>1620</v>
      </c>
      <c r="E7" s="46">
        <f>(D7-C7)/C7</f>
        <v>0.36939983093829248</v>
      </c>
    </row>
    <row r="8" spans="1:5" s="35" customFormat="1" ht="8.25" customHeight="1" x14ac:dyDescent="0.3">
      <c r="A8" s="16"/>
      <c r="B8" s="41"/>
      <c r="C8" s="42"/>
      <c r="D8" s="42"/>
      <c r="E8" s="42"/>
    </row>
    <row r="9" spans="1:5" s="35" customFormat="1" ht="28.95" customHeight="1" x14ac:dyDescent="0.3">
      <c r="A9" s="43" t="s">
        <v>12</v>
      </c>
      <c r="B9" s="44" t="s">
        <v>10</v>
      </c>
      <c r="C9" s="45">
        <v>1002</v>
      </c>
      <c r="D9" s="45">
        <v>1529</v>
      </c>
      <c r="E9" s="46">
        <f>(D9-C9)/C9</f>
        <v>0.52594810379241519</v>
      </c>
    </row>
    <row r="10" spans="1:5" s="35" customFormat="1" ht="8.25" customHeight="1" x14ac:dyDescent="0.3">
      <c r="A10" s="16"/>
      <c r="B10" s="41"/>
      <c r="C10" s="42"/>
      <c r="D10" s="42"/>
      <c r="E10" s="42"/>
    </row>
    <row r="11" spans="1:5" s="35" customFormat="1" ht="28.95" customHeight="1" x14ac:dyDescent="0.3">
      <c r="A11" s="43" t="s">
        <v>13</v>
      </c>
      <c r="B11" s="44" t="s">
        <v>10</v>
      </c>
      <c r="C11" s="45">
        <v>20419</v>
      </c>
      <c r="D11" s="45">
        <v>10449</v>
      </c>
      <c r="E11" s="46">
        <f>(D11-C11)/C11</f>
        <v>-0.48827072824330281</v>
      </c>
    </row>
    <row r="12" spans="1:5" s="35" customFormat="1" ht="8.25" customHeight="1" x14ac:dyDescent="0.3">
      <c r="A12" s="47"/>
      <c r="B12" s="41"/>
      <c r="C12" s="48"/>
      <c r="D12" s="48"/>
      <c r="E12" s="49"/>
    </row>
    <row r="13" spans="1:5" s="35" customFormat="1" ht="28.95" customHeight="1" x14ac:dyDescent="0.3">
      <c r="A13" s="43" t="s">
        <v>20</v>
      </c>
      <c r="B13" s="44" t="s">
        <v>10</v>
      </c>
      <c r="C13" s="45">
        <v>1880</v>
      </c>
      <c r="D13" s="45">
        <v>1926</v>
      </c>
      <c r="E13" s="46">
        <f>(D13-C13)/C13</f>
        <v>2.4468085106382979E-2</v>
      </c>
    </row>
    <row r="14" spans="1:5" s="35" customFormat="1" ht="8.25" customHeight="1" x14ac:dyDescent="0.3">
      <c r="A14" s="47"/>
      <c r="B14" s="41"/>
      <c r="C14" s="48"/>
      <c r="D14" s="48"/>
      <c r="E14" s="49"/>
    </row>
    <row r="15" spans="1:5" s="35" customFormat="1" ht="28.95" customHeight="1" x14ac:dyDescent="0.3">
      <c r="A15" s="43" t="s">
        <v>21</v>
      </c>
      <c r="B15" s="44" t="s">
        <v>10</v>
      </c>
      <c r="C15" s="45">
        <v>5188</v>
      </c>
      <c r="D15" s="45">
        <v>5137</v>
      </c>
      <c r="E15" s="46">
        <f>(D15-C15)/C15</f>
        <v>-9.8303777949113342E-3</v>
      </c>
    </row>
    <row r="16" spans="1:5" s="35" customFormat="1" ht="9.75" customHeight="1" x14ac:dyDescent="0.3">
      <c r="A16" s="47"/>
      <c r="B16" s="41"/>
      <c r="C16" s="48"/>
      <c r="D16" s="48"/>
      <c r="E16" s="49"/>
    </row>
    <row r="17" spans="1:7" s="35" customFormat="1" ht="33" customHeight="1" x14ac:dyDescent="0.3">
      <c r="A17" s="43" t="s">
        <v>22</v>
      </c>
      <c r="B17" s="44" t="s">
        <v>10</v>
      </c>
      <c r="C17" s="45">
        <v>2437</v>
      </c>
      <c r="D17" s="45">
        <v>2227</v>
      </c>
      <c r="E17" s="46">
        <f>(D17-C17)/C17</f>
        <v>-8.6171522363561751E-2</v>
      </c>
    </row>
    <row r="18" spans="1:7" s="35" customFormat="1" ht="9.75" customHeight="1" x14ac:dyDescent="0.3">
      <c r="A18" s="47"/>
      <c r="B18" s="41"/>
      <c r="C18" s="48"/>
      <c r="D18" s="48"/>
      <c r="E18" s="49"/>
    </row>
    <row r="19" spans="1:7" s="35" customFormat="1" ht="33" customHeight="1" x14ac:dyDescent="0.3">
      <c r="A19" s="43" t="s">
        <v>23</v>
      </c>
      <c r="B19" s="44" t="s">
        <v>10</v>
      </c>
      <c r="C19" s="45">
        <v>10165</v>
      </c>
      <c r="D19" s="45">
        <v>9442</v>
      </c>
      <c r="E19" s="46">
        <f>(D19-C19)/C19</f>
        <v>-7.1126414166256757E-2</v>
      </c>
    </row>
    <row r="20" spans="1:7" s="35" customFormat="1" ht="9.75" customHeight="1" x14ac:dyDescent="0.3">
      <c r="A20" s="47"/>
      <c r="B20" s="41"/>
      <c r="C20" s="48"/>
      <c r="D20" s="48"/>
      <c r="E20" s="49"/>
    </row>
    <row r="21" spans="1:7" s="35" customFormat="1" ht="27.75" customHeight="1" x14ac:dyDescent="0.3">
      <c r="A21" s="43" t="s">
        <v>24</v>
      </c>
      <c r="B21" s="44" t="s">
        <v>10</v>
      </c>
      <c r="C21" s="45">
        <v>9581</v>
      </c>
      <c r="D21" s="45">
        <v>13188</v>
      </c>
      <c r="E21" s="46">
        <f>(D21-C21)/C21</f>
        <v>0.37647427199666006</v>
      </c>
    </row>
    <row r="22" spans="1:7" s="35" customFormat="1" ht="9.75" customHeight="1" x14ac:dyDescent="0.3">
      <c r="A22" s="47"/>
      <c r="B22" s="41"/>
      <c r="C22" s="48"/>
      <c r="D22" s="48"/>
      <c r="E22" s="49"/>
    </row>
    <row r="23" spans="1:7" s="35" customFormat="1" ht="8.25" customHeight="1" x14ac:dyDescent="0.3">
      <c r="A23" s="47"/>
      <c r="B23" s="41"/>
      <c r="C23" s="48"/>
      <c r="D23" s="48"/>
      <c r="E23" s="49"/>
    </row>
    <row r="24" spans="1:7" ht="28.2" customHeight="1" x14ac:dyDescent="0.3">
      <c r="A24" s="58"/>
      <c r="B24" s="58"/>
      <c r="C24" s="58"/>
      <c r="D24" s="58"/>
      <c r="E24" s="58"/>
      <c r="F24" s="50"/>
      <c r="G24" s="50"/>
    </row>
    <row r="25" spans="1:7" ht="22.2" customHeight="1" x14ac:dyDescent="0.3">
      <c r="A25" s="54" t="s">
        <v>25</v>
      </c>
      <c r="B25" s="54"/>
      <c r="C25" s="54"/>
      <c r="D25" s="54"/>
      <c r="E25" s="54"/>
    </row>
  </sheetData>
  <mergeCells count="2">
    <mergeCell ref="A24:E24"/>
    <mergeCell ref="A25:E25"/>
  </mergeCells>
  <conditionalFormatting sqref="E7">
    <cfRule type="cellIs" dxfId="11" priority="45" operator="greaterThan">
      <formula>0</formula>
    </cfRule>
    <cfRule type="cellIs" dxfId="10" priority="46" operator="lessThan">
      <formula>0</formula>
    </cfRule>
  </conditionalFormatting>
  <conditionalFormatting sqref="E9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13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17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15 E21 E11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1FE1D-873B-496E-A89A-05EBD7284E52}"/>
</file>

<file path=customXml/itemProps2.xml><?xml version="1.0" encoding="utf-8"?>
<ds:datastoreItem xmlns:ds="http://schemas.openxmlformats.org/officeDocument/2006/customXml" ds:itemID="{9621F87A-E6C8-47D5-9009-C1F9140C2D4F}"/>
</file>

<file path=customXml/itemProps3.xml><?xml version="1.0" encoding="utf-8"?>
<ds:datastoreItem xmlns:ds="http://schemas.openxmlformats.org/officeDocument/2006/customXml" ds:itemID="{967772C0-8E55-437C-AEB6-8A5F8E54D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Flussi_cagliari</vt:lpstr>
      <vt:lpstr>Varpend_cagliari</vt:lpstr>
      <vt:lpstr>Flussi_cagliari!Area_stampa</vt:lpstr>
      <vt:lpstr>Varpend_cagliari!Area_stampa</vt:lpstr>
      <vt:lpstr>Flussi_cagliari!Titoli_stampa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2017-02-27T14:48:27Z</dcterms:created>
  <dcterms:modified xsi:type="dcterms:W3CDTF">2019-04-03T10:26:26Z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