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CAGLIARI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'!$A$1:$B$61</definedName>
    <definedName name="_xlnm.Print_Area" localSheetId="1">'Variazione pendenti'!$A$1:$F$20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2" l="1"/>
  <c r="E58" i="2" s="1"/>
  <c r="E56" i="2"/>
  <c r="D56" i="2"/>
  <c r="C56" i="2"/>
  <c r="F47" i="2"/>
  <c r="E47" i="2"/>
  <c r="E49" i="2" s="1"/>
  <c r="D47" i="2"/>
  <c r="C47" i="2"/>
  <c r="F38" i="2"/>
  <c r="E38" i="2"/>
  <c r="D38" i="2"/>
  <c r="C38" i="2"/>
  <c r="F29" i="2"/>
  <c r="E31" i="2" s="1"/>
  <c r="E29" i="2"/>
  <c r="D29" i="2"/>
  <c r="C29" i="2"/>
  <c r="C31" i="2" s="1"/>
  <c r="F20" i="2"/>
  <c r="E20" i="2"/>
  <c r="D20" i="2"/>
  <c r="C20" i="2"/>
  <c r="F12" i="2"/>
  <c r="E14" i="2" s="1"/>
  <c r="E12" i="2"/>
  <c r="D12" i="2"/>
  <c r="C12" i="2"/>
  <c r="C14" i="2" s="1"/>
  <c r="C22" i="2" l="1"/>
  <c r="C40" i="2"/>
  <c r="C58" i="2"/>
  <c r="E40" i="2"/>
  <c r="E22" i="2"/>
  <c r="C49" i="2"/>
  <c r="H56" i="2" l="1"/>
  <c r="G56" i="2"/>
  <c r="H47" i="2"/>
  <c r="G47" i="2"/>
  <c r="H38" i="2"/>
  <c r="G38" i="2"/>
  <c r="G40" i="2" s="1"/>
  <c r="H29" i="2"/>
  <c r="G29" i="2"/>
  <c r="H20" i="2"/>
  <c r="G20" i="2"/>
  <c r="H12" i="2"/>
  <c r="G12" i="2"/>
  <c r="G14" i="2" l="1"/>
  <c r="G58" i="2"/>
  <c r="G31" i="2"/>
  <c r="G49" i="2"/>
  <c r="G22" i="2"/>
  <c r="F17" i="3" l="1"/>
  <c r="F15" i="3"/>
  <c r="F13" i="3"/>
  <c r="F11" i="3"/>
  <c r="F9" i="3"/>
  <c r="F7" i="3"/>
</calcChain>
</file>

<file path=xl/sharedStrings.xml><?xml version="1.0" encoding="utf-8"?>
<sst xmlns="http://schemas.openxmlformats.org/spreadsheetml/2006/main" count="153" uniqueCount="48">
  <si>
    <t>Distretto di Cagliari</t>
  </si>
  <si>
    <t>Stratigrafia delle pendenze</t>
  </si>
  <si>
    <t>Settore CIVILE - Area SIECIC</t>
  </si>
  <si>
    <t>Ufficio</t>
  </si>
  <si>
    <t>Circondario di Tribunale Ordinario di Cagliari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</si>
  <si>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</si>
  <si>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</si>
  <si>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</si>
  <si>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</si>
  <si>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</si>
  <si>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</si>
  <si>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</si>
  <si>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t>Circondario di Tribunale Ordinario di Lanusei</t>
  </si>
  <si>
    <t>Circondario di Tribunale Ordinario di Nuoro</t>
  </si>
  <si>
    <t>Circondario di Tribunale Ordinario di Oristano</t>
  </si>
  <si>
    <t>Circondario di Tribunale Ordinario di Sassari</t>
  </si>
  <si>
    <t>Circondario di Tribunale Ordinario di Tempio Pausania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</si>
  <si>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</si>
  <si>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</si>
  <si>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</si>
  <si>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</si>
  <si>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</si>
  <si>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</si>
  <si>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</si>
  <si>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Tribunale Ordinario di Sciacca</t>
  </si>
  <si>
    <t>Variazione pendenti</t>
  </si>
  <si>
    <t>Tribunale Ordinario di Cagliari</t>
  </si>
  <si>
    <t>Tribunale Ordinario di Lanusei</t>
  </si>
  <si>
    <t>Tribunale Ordinario di Nuoro</t>
  </si>
  <si>
    <t>Tribunale Ordinario di Oristano</t>
  </si>
  <si>
    <t>Tribunale Ordinario di  Sassari</t>
  </si>
  <si>
    <t>Tribunale Ordinario di Tempio Pausania</t>
  </si>
  <si>
    <t>Tribunale Ordinario di Sassari</t>
  </si>
  <si>
    <t>Variazione</t>
  </si>
  <si>
    <t>TOTALE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</si>
  <si>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</si>
  <si>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</si>
  <si>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</si>
  <si>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</si>
  <si>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</si>
  <si>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</si>
  <si>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</si>
  <si>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Iscritti 
I sem 2019</t>
  </si>
  <si>
    <t>Definiti 
I sem 2019</t>
  </si>
  <si>
    <t>Pendenti al 30 giugno 2019</t>
  </si>
  <si>
    <t>Pendenti al 30/06/2019</t>
  </si>
  <si>
    <t>Anni 2017 - 30 giugno 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</si>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</sst>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0" xfId="0" applyFont="1" applyFill="1"/>
    <xf numFmtId="0" fontId="16" fillId="0" borderId="1" xfId="0" applyFont="1" applyBorder="1" applyAlignment="1">
      <alignment horizontal="right" vertical="center" wrapText="1"/>
    </xf>
    <xf numFmtId="0" fontId="16" fillId="0" borderId="0" xfId="3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Border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4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zoomScaleNormal="100" workbookViewId="0">
      <selection activeCell="J50" sqref="J50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17</v>
      </c>
    </row>
    <row r="3" spans="1:8" x14ac:dyDescent="0.2">
      <c r="A3" s="4" t="s">
        <v>2</v>
      </c>
      <c r="B3" s="5"/>
    </row>
    <row r="4" spans="1:8" x14ac:dyDescent="0.2">
      <c r="A4" s="32" t="s">
        <v>46</v>
      </c>
      <c r="B4" s="5"/>
    </row>
    <row r="5" spans="1:8" x14ac:dyDescent="0.2">
      <c r="A5" s="4"/>
      <c r="B5" s="5"/>
    </row>
    <row r="6" spans="1:8" ht="38.25" x14ac:dyDescent="0.2">
      <c r="A6" s="6" t="s">
        <v>3</v>
      </c>
      <c r="B6" s="6" t="s">
        <v>18</v>
      </c>
      <c r="C6" s="7" t="s">
        <v>36</v>
      </c>
      <c r="D6" s="7" t="s">
        <v>37</v>
      </c>
      <c r="E6" s="33" t="s">
        <v>40</v>
      </c>
      <c r="F6" s="33" t="s">
        <v>41</v>
      </c>
      <c r="G6" s="7" t="s">
        <v>42</v>
      </c>
      <c r="H6" s="7" t="s">
        <v>43</v>
      </c>
    </row>
    <row r="7" spans="1:8" x14ac:dyDescent="0.2">
      <c r="A7" s="57" t="s">
        <v>26</v>
      </c>
      <c r="B7" s="8" t="s">
        <v>5</v>
      </c>
      <c r="C7" s="9">
        <v>3008</v>
      </c>
      <c r="D7" s="9">
        <v>3506</v>
      </c>
      <c r="E7" s="9">
        <v>2963</v>
      </c>
      <c r="F7" s="9">
        <v>3354</v>
      </c>
      <c r="G7" s="9">
        <v>1513</v>
      </c>
      <c r="H7" s="9">
        <v>1826</v>
      </c>
    </row>
    <row r="8" spans="1:8" x14ac:dyDescent="0.2">
      <c r="A8" s="57" t="s">
        <v>19</v>
      </c>
      <c r="B8" s="8" t="s">
        <v>6</v>
      </c>
      <c r="C8" s="9">
        <v>512</v>
      </c>
      <c r="D8" s="9">
        <v>640</v>
      </c>
      <c r="E8" s="9">
        <v>479</v>
      </c>
      <c r="F8" s="9">
        <v>612</v>
      </c>
      <c r="G8" s="9">
        <v>208</v>
      </c>
      <c r="H8" s="9">
        <v>288</v>
      </c>
    </row>
    <row r="9" spans="1:8" x14ac:dyDescent="0.2">
      <c r="A9" s="57" t="s">
        <v>19</v>
      </c>
      <c r="B9" s="8" t="s">
        <v>7</v>
      </c>
      <c r="C9" s="9">
        <v>381</v>
      </c>
      <c r="D9" s="9">
        <v>414</v>
      </c>
      <c r="E9" s="9">
        <v>306</v>
      </c>
      <c r="F9" s="9">
        <v>362</v>
      </c>
      <c r="G9" s="9">
        <v>158</v>
      </c>
      <c r="H9" s="9">
        <v>164</v>
      </c>
    </row>
    <row r="10" spans="1:8" x14ac:dyDescent="0.2">
      <c r="A10" s="57" t="s">
        <v>19</v>
      </c>
      <c r="B10" s="8" t="s">
        <v>20</v>
      </c>
      <c r="C10" s="9">
        <v>181</v>
      </c>
      <c r="D10" s="9">
        <v>179</v>
      </c>
      <c r="E10" s="9">
        <v>160</v>
      </c>
      <c r="F10" s="9">
        <v>165</v>
      </c>
      <c r="G10" s="9">
        <v>89</v>
      </c>
      <c r="H10" s="9">
        <v>92</v>
      </c>
    </row>
    <row r="11" spans="1:8" x14ac:dyDescent="0.2">
      <c r="A11" s="57" t="s">
        <v>19</v>
      </c>
      <c r="B11" s="8" t="s">
        <v>9</v>
      </c>
      <c r="C11" s="9">
        <v>18</v>
      </c>
      <c r="D11" s="9">
        <v>12</v>
      </c>
      <c r="E11" s="9">
        <v>10</v>
      </c>
      <c r="F11" s="9">
        <v>16</v>
      </c>
      <c r="G11" s="9">
        <v>12</v>
      </c>
      <c r="H11" s="9">
        <v>10</v>
      </c>
    </row>
    <row r="12" spans="1:8" x14ac:dyDescent="0.2">
      <c r="A12" s="57"/>
      <c r="B12" s="10" t="s">
        <v>21</v>
      </c>
      <c r="C12" s="11">
        <f t="shared" ref="C12:F12" si="0">SUM(C7:C11)</f>
        <v>4100</v>
      </c>
      <c r="D12" s="11">
        <f t="shared" si="0"/>
        <v>4751</v>
      </c>
      <c r="E12" s="36">
        <f t="shared" si="0"/>
        <v>3918</v>
      </c>
      <c r="F12" s="36">
        <f t="shared" si="0"/>
        <v>4509</v>
      </c>
      <c r="G12" s="11">
        <f t="shared" ref="G12:H12" si="1">SUM(G7:G11)</f>
        <v>1980</v>
      </c>
      <c r="H12" s="11">
        <f t="shared" si="1"/>
        <v>2380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22</v>
      </c>
      <c r="C14" s="55">
        <f>D12/C12</f>
        <v>1.158780487804878</v>
      </c>
      <c r="D14" s="56"/>
      <c r="E14" s="55">
        <f>F12/E12</f>
        <v>1.1508422664624809</v>
      </c>
      <c r="F14" s="56"/>
      <c r="G14" s="55">
        <f>H12/G12</f>
        <v>1.202020202020202</v>
      </c>
      <c r="H14" s="56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57" t="s">
        <v>27</v>
      </c>
      <c r="B16" s="8" t="s">
        <v>5</v>
      </c>
      <c r="C16" s="9">
        <v>131</v>
      </c>
      <c r="D16" s="9">
        <v>146</v>
      </c>
      <c r="E16" s="9">
        <v>124</v>
      </c>
      <c r="F16" s="9">
        <v>140</v>
      </c>
      <c r="G16" s="9">
        <v>81</v>
      </c>
      <c r="H16" s="9">
        <v>49</v>
      </c>
    </row>
    <row r="17" spans="1:8" x14ac:dyDescent="0.2">
      <c r="A17" s="57" t="s">
        <v>23</v>
      </c>
      <c r="B17" s="8" t="s">
        <v>6</v>
      </c>
      <c r="C17" s="9">
        <v>23</v>
      </c>
      <c r="D17" s="9">
        <v>36</v>
      </c>
      <c r="E17" s="9">
        <v>24</v>
      </c>
      <c r="F17" s="9">
        <v>42</v>
      </c>
      <c r="G17" s="9">
        <v>13</v>
      </c>
      <c r="H17" s="9">
        <v>22</v>
      </c>
    </row>
    <row r="18" spans="1:8" x14ac:dyDescent="0.2">
      <c r="A18" s="57" t="s">
        <v>23</v>
      </c>
      <c r="B18" s="8" t="s">
        <v>7</v>
      </c>
      <c r="C18" s="18">
        <v>8</v>
      </c>
      <c r="D18" s="9">
        <v>6</v>
      </c>
      <c r="E18" s="18">
        <v>9</v>
      </c>
      <c r="F18" s="9">
        <v>9</v>
      </c>
      <c r="G18" s="18">
        <v>7</v>
      </c>
      <c r="H18" s="9">
        <v>5</v>
      </c>
    </row>
    <row r="19" spans="1:8" x14ac:dyDescent="0.2">
      <c r="A19" s="57" t="s">
        <v>23</v>
      </c>
      <c r="B19" s="8" t="s">
        <v>20</v>
      </c>
      <c r="C19" s="9">
        <v>1</v>
      </c>
      <c r="D19" s="9">
        <v>1</v>
      </c>
      <c r="E19" s="9">
        <v>4</v>
      </c>
      <c r="F19" s="9">
        <v>1</v>
      </c>
      <c r="G19" s="9">
        <v>3</v>
      </c>
      <c r="H19" s="9">
        <v>1</v>
      </c>
    </row>
    <row r="20" spans="1:8" x14ac:dyDescent="0.2">
      <c r="A20" s="57"/>
      <c r="B20" s="10" t="s">
        <v>21</v>
      </c>
      <c r="C20" s="11">
        <f t="shared" ref="C20:H20" si="2">SUM(C16:C19)</f>
        <v>163</v>
      </c>
      <c r="D20" s="11">
        <f t="shared" si="2"/>
        <v>189</v>
      </c>
      <c r="E20" s="36">
        <f t="shared" si="2"/>
        <v>161</v>
      </c>
      <c r="F20" s="36">
        <f t="shared" si="2"/>
        <v>192</v>
      </c>
      <c r="G20" s="11">
        <f t="shared" si="2"/>
        <v>104</v>
      </c>
      <c r="H20" s="11">
        <f t="shared" si="2"/>
        <v>77</v>
      </c>
    </row>
    <row r="21" spans="1:8" ht="7.15" customHeight="1" x14ac:dyDescent="0.2">
      <c r="A21" s="12"/>
      <c r="B21" s="13"/>
      <c r="C21" s="14"/>
      <c r="D21" s="14"/>
      <c r="E21" s="14"/>
      <c r="F21" s="14"/>
      <c r="G21" s="14"/>
      <c r="H21" s="14"/>
    </row>
    <row r="22" spans="1:8" x14ac:dyDescent="0.2">
      <c r="A22" s="12"/>
      <c r="B22" s="15" t="s">
        <v>22</v>
      </c>
      <c r="C22" s="55">
        <f>D20/C20</f>
        <v>1.1595092024539877</v>
      </c>
      <c r="D22" s="56"/>
      <c r="E22" s="55">
        <f>F20/E20</f>
        <v>1.1925465838509317</v>
      </c>
      <c r="F22" s="56"/>
      <c r="G22" s="55">
        <f>H20/G20</f>
        <v>0.74038461538461542</v>
      </c>
      <c r="H22" s="56"/>
    </row>
    <row r="23" spans="1:8" x14ac:dyDescent="0.2">
      <c r="C23" s="17"/>
      <c r="D23" s="17"/>
      <c r="E23" s="17"/>
      <c r="F23" s="17"/>
      <c r="G23" s="17"/>
      <c r="H23" s="17"/>
    </row>
    <row r="24" spans="1:8" x14ac:dyDescent="0.2">
      <c r="A24" s="57" t="s">
        <v>28</v>
      </c>
      <c r="B24" s="8" t="s">
        <v>5</v>
      </c>
      <c r="C24" s="9">
        <v>447</v>
      </c>
      <c r="D24" s="9">
        <v>516</v>
      </c>
      <c r="E24" s="9">
        <v>528</v>
      </c>
      <c r="F24" s="9">
        <v>529</v>
      </c>
      <c r="G24" s="9">
        <v>284</v>
      </c>
      <c r="H24" s="9">
        <v>276</v>
      </c>
    </row>
    <row r="25" spans="1:8" x14ac:dyDescent="0.2">
      <c r="A25" s="57"/>
      <c r="B25" s="8" t="s">
        <v>6</v>
      </c>
      <c r="C25" s="9">
        <v>114</v>
      </c>
      <c r="D25" s="9">
        <v>193</v>
      </c>
      <c r="E25" s="9">
        <v>92</v>
      </c>
      <c r="F25" s="9">
        <v>202</v>
      </c>
      <c r="G25" s="9">
        <v>39</v>
      </c>
      <c r="H25" s="9">
        <v>96</v>
      </c>
    </row>
    <row r="26" spans="1:8" x14ac:dyDescent="0.2">
      <c r="A26" s="57"/>
      <c r="B26" s="8" t="s">
        <v>7</v>
      </c>
      <c r="C26" s="9">
        <v>29</v>
      </c>
      <c r="D26" s="9">
        <v>30</v>
      </c>
      <c r="E26" s="9">
        <v>22</v>
      </c>
      <c r="F26" s="9">
        <v>28</v>
      </c>
      <c r="G26" s="9">
        <v>23</v>
      </c>
      <c r="H26" s="9">
        <v>24</v>
      </c>
    </row>
    <row r="27" spans="1:8" x14ac:dyDescent="0.2">
      <c r="A27" s="57"/>
      <c r="B27" s="8" t="s">
        <v>20</v>
      </c>
      <c r="C27" s="9">
        <v>19</v>
      </c>
      <c r="D27" s="9">
        <v>34</v>
      </c>
      <c r="E27" s="9">
        <v>13</v>
      </c>
      <c r="F27" s="9">
        <v>23</v>
      </c>
      <c r="G27" s="9">
        <v>11</v>
      </c>
      <c r="H27" s="9">
        <v>12</v>
      </c>
    </row>
    <row r="28" spans="1:8" x14ac:dyDescent="0.2">
      <c r="A28" s="57"/>
      <c r="B28" s="8" t="s">
        <v>9</v>
      </c>
      <c r="C28" s="9">
        <v>11</v>
      </c>
      <c r="D28" s="9">
        <v>6</v>
      </c>
      <c r="E28" s="9">
        <v>8</v>
      </c>
      <c r="F28" s="9">
        <v>9</v>
      </c>
      <c r="G28" s="9">
        <v>1</v>
      </c>
      <c r="H28" s="9">
        <v>2</v>
      </c>
    </row>
    <row r="29" spans="1:8" x14ac:dyDescent="0.2">
      <c r="A29" s="57"/>
      <c r="B29" s="10" t="s">
        <v>21</v>
      </c>
      <c r="C29" s="11">
        <f t="shared" ref="C29:F29" si="3">SUM(C24:C28)</f>
        <v>620</v>
      </c>
      <c r="D29" s="11">
        <f t="shared" si="3"/>
        <v>779</v>
      </c>
      <c r="E29" s="36">
        <f t="shared" si="3"/>
        <v>663</v>
      </c>
      <c r="F29" s="36">
        <f t="shared" si="3"/>
        <v>791</v>
      </c>
      <c r="G29" s="11">
        <f t="shared" ref="G29:H29" si="4">SUM(G24:G28)</f>
        <v>358</v>
      </c>
      <c r="H29" s="11">
        <f t="shared" si="4"/>
        <v>410</v>
      </c>
    </row>
    <row r="30" spans="1:8" ht="7.15" customHeight="1" x14ac:dyDescent="0.2">
      <c r="A30" s="12"/>
      <c r="B30" s="13"/>
      <c r="C30" s="14"/>
      <c r="D30" s="14"/>
      <c r="E30" s="14"/>
      <c r="F30" s="14"/>
      <c r="G30" s="14"/>
      <c r="H30" s="14"/>
    </row>
    <row r="31" spans="1:8" x14ac:dyDescent="0.2">
      <c r="A31" s="12"/>
      <c r="B31" s="15" t="s">
        <v>22</v>
      </c>
      <c r="C31" s="55">
        <f>D29/C29</f>
        <v>1.2564516129032257</v>
      </c>
      <c r="D31" s="56"/>
      <c r="E31" s="55">
        <f>F29/E29</f>
        <v>1.1930618401206636</v>
      </c>
      <c r="F31" s="56"/>
      <c r="G31" s="55">
        <f>H29/G29</f>
        <v>1.1452513966480447</v>
      </c>
      <c r="H31" s="56"/>
    </row>
    <row r="32" spans="1:8" x14ac:dyDescent="0.2">
      <c r="C32" s="17"/>
      <c r="D32" s="17"/>
      <c r="E32" s="17"/>
      <c r="F32" s="17"/>
      <c r="G32" s="17"/>
      <c r="H32" s="17"/>
    </row>
    <row r="33" spans="1:8" x14ac:dyDescent="0.2">
      <c r="A33" s="57" t="s">
        <v>29</v>
      </c>
      <c r="B33" s="8" t="s">
        <v>5</v>
      </c>
      <c r="C33" s="9">
        <v>557</v>
      </c>
      <c r="D33" s="9">
        <v>577</v>
      </c>
      <c r="E33" s="9">
        <v>578</v>
      </c>
      <c r="F33" s="9">
        <v>611</v>
      </c>
      <c r="G33" s="9">
        <v>318</v>
      </c>
      <c r="H33" s="9">
        <v>277</v>
      </c>
    </row>
    <row r="34" spans="1:8" x14ac:dyDescent="0.2">
      <c r="A34" s="57" t="s">
        <v>24</v>
      </c>
      <c r="B34" s="8" t="s">
        <v>6</v>
      </c>
      <c r="C34" s="9">
        <v>108</v>
      </c>
      <c r="D34" s="9">
        <v>231</v>
      </c>
      <c r="E34" s="9">
        <v>94</v>
      </c>
      <c r="F34" s="9">
        <v>222</v>
      </c>
      <c r="G34" s="9">
        <v>39</v>
      </c>
      <c r="H34" s="9">
        <v>66</v>
      </c>
    </row>
    <row r="35" spans="1:8" x14ac:dyDescent="0.2">
      <c r="A35" s="57" t="s">
        <v>24</v>
      </c>
      <c r="B35" s="8" t="s">
        <v>7</v>
      </c>
      <c r="C35" s="9">
        <v>40</v>
      </c>
      <c r="D35" s="9">
        <v>44</v>
      </c>
      <c r="E35" s="9">
        <v>32</v>
      </c>
      <c r="F35" s="9">
        <v>32</v>
      </c>
      <c r="G35" s="9">
        <v>18</v>
      </c>
      <c r="H35" s="9">
        <v>15</v>
      </c>
    </row>
    <row r="36" spans="1:8" x14ac:dyDescent="0.2">
      <c r="A36" s="57" t="s">
        <v>24</v>
      </c>
      <c r="B36" s="8" t="s">
        <v>20</v>
      </c>
      <c r="C36" s="9">
        <v>19</v>
      </c>
      <c r="D36" s="9">
        <v>17</v>
      </c>
      <c r="E36" s="9">
        <v>11</v>
      </c>
      <c r="F36" s="9">
        <v>15</v>
      </c>
      <c r="G36" s="9">
        <v>6</v>
      </c>
      <c r="H36" s="9">
        <v>5</v>
      </c>
    </row>
    <row r="37" spans="1:8" x14ac:dyDescent="0.2">
      <c r="A37" s="57" t="s">
        <v>24</v>
      </c>
      <c r="B37" s="8" t="s">
        <v>9</v>
      </c>
      <c r="C37" s="9">
        <v>9</v>
      </c>
      <c r="D37" s="9">
        <v>6</v>
      </c>
      <c r="E37" s="9">
        <v>5</v>
      </c>
      <c r="F37" s="9">
        <v>5</v>
      </c>
      <c r="G37" s="9">
        <v>0</v>
      </c>
      <c r="H37" s="9">
        <v>2</v>
      </c>
    </row>
    <row r="38" spans="1:8" x14ac:dyDescent="0.2">
      <c r="A38" s="57"/>
      <c r="B38" s="10" t="s">
        <v>21</v>
      </c>
      <c r="C38" s="11">
        <f t="shared" ref="C38:F38" si="5">SUM(C33:C37)</f>
        <v>733</v>
      </c>
      <c r="D38" s="11">
        <f t="shared" si="5"/>
        <v>875</v>
      </c>
      <c r="E38" s="36">
        <f t="shared" si="5"/>
        <v>720</v>
      </c>
      <c r="F38" s="36">
        <f t="shared" si="5"/>
        <v>885</v>
      </c>
      <c r="G38" s="11">
        <f t="shared" ref="G38:H38" si="6">SUM(G33:G37)</f>
        <v>381</v>
      </c>
      <c r="H38" s="11">
        <f t="shared" si="6"/>
        <v>365</v>
      </c>
    </row>
    <row r="39" spans="1:8" ht="7.15" customHeight="1" x14ac:dyDescent="0.2">
      <c r="A39" s="12"/>
      <c r="B39" s="13"/>
      <c r="C39" s="14"/>
      <c r="D39" s="14"/>
      <c r="E39" s="14"/>
      <c r="F39" s="14"/>
      <c r="G39" s="14"/>
      <c r="H39" s="14"/>
    </row>
    <row r="40" spans="1:8" x14ac:dyDescent="0.2">
      <c r="A40" s="12"/>
      <c r="B40" s="15" t="s">
        <v>22</v>
      </c>
      <c r="C40" s="55">
        <f>D38/C38</f>
        <v>1.193724420190996</v>
      </c>
      <c r="D40" s="56"/>
      <c r="E40" s="55">
        <f>F38/E38</f>
        <v>1.2291666666666667</v>
      </c>
      <c r="F40" s="56"/>
      <c r="G40" s="55">
        <f>H38/G38</f>
        <v>0.95800524934383202</v>
      </c>
      <c r="H40" s="56"/>
    </row>
    <row r="41" spans="1:8" x14ac:dyDescent="0.2">
      <c r="C41" s="17"/>
      <c r="D41" s="17"/>
      <c r="E41" s="17"/>
      <c r="F41" s="17"/>
      <c r="G41" s="17"/>
      <c r="H41" s="17"/>
    </row>
    <row r="42" spans="1:8" x14ac:dyDescent="0.2">
      <c r="A42" s="57" t="s">
        <v>32</v>
      </c>
      <c r="B42" s="8" t="s">
        <v>5</v>
      </c>
      <c r="C42" s="9">
        <v>1435</v>
      </c>
      <c r="D42" s="9">
        <v>1469</v>
      </c>
      <c r="E42" s="9">
        <v>1650</v>
      </c>
      <c r="F42" s="9">
        <v>1708</v>
      </c>
      <c r="G42" s="9">
        <v>660</v>
      </c>
      <c r="H42" s="9">
        <v>949</v>
      </c>
    </row>
    <row r="43" spans="1:8" x14ac:dyDescent="0.2">
      <c r="A43" s="57"/>
      <c r="B43" s="8" t="s">
        <v>6</v>
      </c>
      <c r="C43" s="9">
        <v>283</v>
      </c>
      <c r="D43" s="9">
        <v>407</v>
      </c>
      <c r="E43" s="9">
        <v>223</v>
      </c>
      <c r="F43" s="9">
        <v>365</v>
      </c>
      <c r="G43" s="9">
        <v>93</v>
      </c>
      <c r="H43" s="9">
        <v>217</v>
      </c>
    </row>
    <row r="44" spans="1:8" x14ac:dyDescent="0.2">
      <c r="A44" s="57"/>
      <c r="B44" s="8" t="s">
        <v>7</v>
      </c>
      <c r="C44" s="9">
        <v>132</v>
      </c>
      <c r="D44" s="9">
        <v>121</v>
      </c>
      <c r="E44" s="9">
        <v>115</v>
      </c>
      <c r="F44" s="9">
        <v>192</v>
      </c>
      <c r="G44" s="9">
        <v>40</v>
      </c>
      <c r="H44" s="9">
        <v>57</v>
      </c>
    </row>
    <row r="45" spans="1:8" x14ac:dyDescent="0.2">
      <c r="A45" s="57"/>
      <c r="B45" s="8" t="s">
        <v>20</v>
      </c>
      <c r="C45" s="9">
        <v>46</v>
      </c>
      <c r="D45" s="9">
        <v>28</v>
      </c>
      <c r="E45" s="9">
        <v>71</v>
      </c>
      <c r="F45" s="9">
        <v>40</v>
      </c>
      <c r="G45" s="9">
        <v>27</v>
      </c>
      <c r="H45" s="9">
        <v>62</v>
      </c>
    </row>
    <row r="46" spans="1:8" x14ac:dyDescent="0.2">
      <c r="A46" s="57"/>
      <c r="B46" s="8" t="s">
        <v>9</v>
      </c>
      <c r="C46" s="9">
        <v>12</v>
      </c>
      <c r="D46" s="9">
        <v>9</v>
      </c>
      <c r="E46" s="9">
        <v>7</v>
      </c>
      <c r="F46" s="9">
        <v>12</v>
      </c>
      <c r="G46" s="9">
        <v>4</v>
      </c>
      <c r="H46" s="9">
        <v>4</v>
      </c>
    </row>
    <row r="47" spans="1:8" x14ac:dyDescent="0.2">
      <c r="A47" s="57"/>
      <c r="B47" s="10" t="s">
        <v>21</v>
      </c>
      <c r="C47" s="11">
        <f t="shared" ref="C47:F47" si="7">SUM(C42:C46)</f>
        <v>1908</v>
      </c>
      <c r="D47" s="11">
        <f t="shared" si="7"/>
        <v>2034</v>
      </c>
      <c r="E47" s="36">
        <f t="shared" si="7"/>
        <v>2066</v>
      </c>
      <c r="F47" s="36">
        <f t="shared" si="7"/>
        <v>2317</v>
      </c>
      <c r="G47" s="11">
        <f t="shared" ref="G47:H47" si="8">SUM(G42:G46)</f>
        <v>824</v>
      </c>
      <c r="H47" s="11">
        <f t="shared" si="8"/>
        <v>1289</v>
      </c>
    </row>
    <row r="48" spans="1:8" ht="7.15" customHeight="1" x14ac:dyDescent="0.2">
      <c r="A48" s="12"/>
      <c r="B48" s="13"/>
      <c r="C48" s="14"/>
      <c r="D48" s="14"/>
      <c r="E48" s="14"/>
      <c r="F48" s="14"/>
      <c r="G48" s="14"/>
      <c r="H48" s="14"/>
    </row>
    <row r="49" spans="1:8" x14ac:dyDescent="0.2">
      <c r="A49" s="12"/>
      <c r="B49" s="15" t="s">
        <v>22</v>
      </c>
      <c r="C49" s="55">
        <f>D47/C47</f>
        <v>1.0660377358490567</v>
      </c>
      <c r="D49" s="56"/>
      <c r="E49" s="55">
        <f>F47/E47</f>
        <v>1.1214908034849951</v>
      </c>
      <c r="F49" s="56"/>
      <c r="G49" s="55">
        <f>H47/G47</f>
        <v>1.5643203883495145</v>
      </c>
      <c r="H49" s="56"/>
    </row>
    <row r="50" spans="1:8" x14ac:dyDescent="0.2">
      <c r="C50" s="17"/>
      <c r="D50" s="17"/>
      <c r="E50" s="17"/>
      <c r="F50" s="17"/>
      <c r="G50" s="17"/>
      <c r="H50" s="17"/>
    </row>
    <row r="51" spans="1:8" x14ac:dyDescent="0.2">
      <c r="A51" s="57" t="s">
        <v>31</v>
      </c>
      <c r="B51" s="8" t="s">
        <v>5</v>
      </c>
      <c r="C51" s="9">
        <v>612</v>
      </c>
      <c r="D51" s="9">
        <v>641</v>
      </c>
      <c r="E51" s="9">
        <v>662</v>
      </c>
      <c r="F51" s="9">
        <v>756</v>
      </c>
      <c r="G51" s="9">
        <v>276</v>
      </c>
      <c r="H51" s="9">
        <v>309</v>
      </c>
    </row>
    <row r="52" spans="1:8" x14ac:dyDescent="0.2">
      <c r="A52" s="57"/>
      <c r="B52" s="8" t="s">
        <v>6</v>
      </c>
      <c r="C52" s="9">
        <v>321</v>
      </c>
      <c r="D52" s="9">
        <v>261</v>
      </c>
      <c r="E52" s="9">
        <v>264</v>
      </c>
      <c r="F52" s="9">
        <v>223</v>
      </c>
      <c r="G52" s="9">
        <v>110</v>
      </c>
      <c r="H52" s="9">
        <v>158</v>
      </c>
    </row>
    <row r="53" spans="1:8" x14ac:dyDescent="0.2">
      <c r="A53" s="57"/>
      <c r="B53" s="8" t="s">
        <v>7</v>
      </c>
      <c r="C53" s="9">
        <v>82</v>
      </c>
      <c r="D53" s="9">
        <v>52</v>
      </c>
      <c r="E53" s="9">
        <v>94</v>
      </c>
      <c r="F53" s="9">
        <v>145</v>
      </c>
      <c r="G53" s="9">
        <v>55</v>
      </c>
      <c r="H53" s="9">
        <v>49</v>
      </c>
    </row>
    <row r="54" spans="1:8" x14ac:dyDescent="0.2">
      <c r="A54" s="57"/>
      <c r="B54" s="8" t="s">
        <v>20</v>
      </c>
      <c r="C54" s="9">
        <v>7</v>
      </c>
      <c r="D54" s="9">
        <v>10</v>
      </c>
      <c r="E54" s="9">
        <v>41</v>
      </c>
      <c r="F54" s="9">
        <v>51</v>
      </c>
      <c r="G54" s="9">
        <v>29</v>
      </c>
      <c r="H54" s="9">
        <v>32</v>
      </c>
    </row>
    <row r="55" spans="1:8" x14ac:dyDescent="0.2">
      <c r="A55" s="57"/>
      <c r="B55" s="8" t="s">
        <v>9</v>
      </c>
      <c r="C55" s="9">
        <v>7</v>
      </c>
      <c r="D55" s="9">
        <v>2</v>
      </c>
      <c r="E55" s="9">
        <v>11</v>
      </c>
      <c r="F55" s="9">
        <v>8</v>
      </c>
      <c r="G55" s="9">
        <v>5</v>
      </c>
      <c r="H55" s="9">
        <v>13</v>
      </c>
    </row>
    <row r="56" spans="1:8" x14ac:dyDescent="0.2">
      <c r="A56" s="57"/>
      <c r="B56" s="10" t="s">
        <v>21</v>
      </c>
      <c r="C56" s="11">
        <f t="shared" ref="C56:F56" si="9">SUM(C51:C55)</f>
        <v>1029</v>
      </c>
      <c r="D56" s="11">
        <f t="shared" si="9"/>
        <v>966</v>
      </c>
      <c r="E56" s="36">
        <f t="shared" si="9"/>
        <v>1072</v>
      </c>
      <c r="F56" s="36">
        <f t="shared" si="9"/>
        <v>1183</v>
      </c>
      <c r="G56" s="11">
        <f t="shared" ref="G56:H56" si="10">SUM(G51:G55)</f>
        <v>475</v>
      </c>
      <c r="H56" s="11">
        <f t="shared" si="10"/>
        <v>561</v>
      </c>
    </row>
    <row r="57" spans="1:8" ht="7.15" customHeight="1" x14ac:dyDescent="0.2">
      <c r="A57" s="12"/>
      <c r="B57" s="13"/>
      <c r="C57" s="14"/>
      <c r="D57" s="14"/>
      <c r="E57" s="14"/>
      <c r="F57" s="14"/>
      <c r="G57" s="14"/>
      <c r="H57" s="14"/>
    </row>
    <row r="58" spans="1:8" x14ac:dyDescent="0.2">
      <c r="A58" s="12"/>
      <c r="B58" s="15" t="s">
        <v>22</v>
      </c>
      <c r="C58" s="55">
        <f>D56/C56</f>
        <v>0.93877551020408168</v>
      </c>
      <c r="D58" s="56"/>
      <c r="E58" s="55">
        <f>F56/E56</f>
        <v>1.103544776119403</v>
      </c>
      <c r="F58" s="56"/>
      <c r="G58" s="55">
        <f>H56/G56</f>
        <v>1.1810526315789474</v>
      </c>
      <c r="H58" s="56"/>
    </row>
    <row r="60" spans="1:8" ht="11.25" customHeight="1" x14ac:dyDescent="0.2">
      <c r="A60" s="54" t="s">
        <v>47</v>
      </c>
    </row>
    <row r="61" spans="1:8" ht="11.25" customHeight="1" x14ac:dyDescent="0.2">
      <c r="A61" s="54" t="s">
        <v>35</v>
      </c>
    </row>
    <row r="62" spans="1:8" ht="11.25" customHeight="1" x14ac:dyDescent="0.2"/>
    <row r="63" spans="1:8" ht="11.25" customHeight="1" x14ac:dyDescent="0.2"/>
    <row r="64" spans="1:8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24">
    <mergeCell ref="A51:A56"/>
    <mergeCell ref="C14:D14"/>
    <mergeCell ref="E14:F14"/>
    <mergeCell ref="C22:D22"/>
    <mergeCell ref="E22:F22"/>
    <mergeCell ref="C31:D31"/>
    <mergeCell ref="E31:F31"/>
    <mergeCell ref="C40:D40"/>
    <mergeCell ref="E40:F40"/>
    <mergeCell ref="C49:D49"/>
    <mergeCell ref="E49:F49"/>
    <mergeCell ref="A7:A12"/>
    <mergeCell ref="A16:A20"/>
    <mergeCell ref="A24:A29"/>
    <mergeCell ref="A33:A38"/>
    <mergeCell ref="A42:A47"/>
    <mergeCell ref="C58:D58"/>
    <mergeCell ref="E58:F58"/>
    <mergeCell ref="G58:H58"/>
    <mergeCell ref="G14:H14"/>
    <mergeCell ref="G22:H22"/>
    <mergeCell ref="G31:H31"/>
    <mergeCell ref="G40:H40"/>
    <mergeCell ref="G49:H49"/>
  </mergeCells>
  <conditionalFormatting sqref="G14:H14">
    <cfRule type="cellIs" dxfId="47" priority="35" operator="greaterThan">
      <formula>1</formula>
    </cfRule>
    <cfRule type="cellIs" dxfId="46" priority="36" operator="lessThan">
      <formula>1</formula>
    </cfRule>
  </conditionalFormatting>
  <conditionalFormatting sqref="G22:H22">
    <cfRule type="cellIs" dxfId="45" priority="33" operator="greaterThan">
      <formula>1</formula>
    </cfRule>
    <cfRule type="cellIs" dxfId="44" priority="34" operator="lessThan">
      <formula>1</formula>
    </cfRule>
  </conditionalFormatting>
  <conditionalFormatting sqref="G31:H31">
    <cfRule type="cellIs" dxfId="43" priority="31" operator="greaterThan">
      <formula>1</formula>
    </cfRule>
    <cfRule type="cellIs" dxfId="42" priority="32" operator="lessThan">
      <formula>1</formula>
    </cfRule>
  </conditionalFormatting>
  <conditionalFormatting sqref="G40:H40">
    <cfRule type="cellIs" dxfId="41" priority="29" operator="greaterThan">
      <formula>1</formula>
    </cfRule>
    <cfRule type="cellIs" dxfId="40" priority="30" operator="lessThan">
      <formula>1</formula>
    </cfRule>
  </conditionalFormatting>
  <conditionalFormatting sqref="G49:H49">
    <cfRule type="cellIs" dxfId="39" priority="27" operator="greaterThan">
      <formula>1</formula>
    </cfRule>
    <cfRule type="cellIs" dxfId="38" priority="28" operator="lessThan">
      <formula>1</formula>
    </cfRule>
  </conditionalFormatting>
  <conditionalFormatting sqref="G58:H58">
    <cfRule type="cellIs" dxfId="37" priority="25" operator="greaterThan">
      <formula>1</formula>
    </cfRule>
    <cfRule type="cellIs" dxfId="36" priority="26" operator="lessThan">
      <formula>1</formula>
    </cfRule>
  </conditionalFormatting>
  <conditionalFormatting sqref="C14:D14">
    <cfRule type="cellIs" dxfId="35" priority="23" operator="greaterThan">
      <formula>1</formula>
    </cfRule>
    <cfRule type="cellIs" dxfId="34" priority="24" operator="lessThan">
      <formula>1</formula>
    </cfRule>
  </conditionalFormatting>
  <conditionalFormatting sqref="C22:D22">
    <cfRule type="cellIs" dxfId="33" priority="21" operator="greaterThan">
      <formula>1</formula>
    </cfRule>
    <cfRule type="cellIs" dxfId="32" priority="22" operator="lessThan">
      <formula>1</formula>
    </cfRule>
  </conditionalFormatting>
  <conditionalFormatting sqref="C31:D31">
    <cfRule type="cellIs" dxfId="31" priority="19" operator="greaterThan">
      <formula>1</formula>
    </cfRule>
    <cfRule type="cellIs" dxfId="30" priority="20" operator="lessThan">
      <formula>1</formula>
    </cfRule>
  </conditionalFormatting>
  <conditionalFormatting sqref="C40:D40">
    <cfRule type="cellIs" dxfId="29" priority="17" operator="greaterThan">
      <formula>1</formula>
    </cfRule>
    <cfRule type="cellIs" dxfId="28" priority="18" operator="lessThan">
      <formula>1</formula>
    </cfRule>
  </conditionalFormatting>
  <conditionalFormatting sqref="C49:D49">
    <cfRule type="cellIs" dxfId="27" priority="15" operator="greaterThan">
      <formula>1</formula>
    </cfRule>
    <cfRule type="cellIs" dxfId="26" priority="16" operator="lessThan">
      <formula>1</formula>
    </cfRule>
  </conditionalFormatting>
  <conditionalFormatting sqref="C58:D58">
    <cfRule type="cellIs" dxfId="25" priority="13" operator="greaterThan">
      <formula>1</formula>
    </cfRule>
    <cfRule type="cellIs" dxfId="24" priority="14" operator="lessThan">
      <formula>1</formula>
    </cfRule>
  </conditionalFormatting>
  <conditionalFormatting sqref="E14:F14">
    <cfRule type="cellIs" dxfId="23" priority="11" operator="greaterThan">
      <formula>1</formula>
    </cfRule>
    <cfRule type="cellIs" dxfId="22" priority="12" operator="lessThan">
      <formula>1</formula>
    </cfRule>
  </conditionalFormatting>
  <conditionalFormatting sqref="E22:F22">
    <cfRule type="cellIs" dxfId="21" priority="9" operator="greaterThan">
      <formula>1</formula>
    </cfRule>
    <cfRule type="cellIs" dxfId="20" priority="10" operator="lessThan">
      <formula>1</formula>
    </cfRule>
  </conditionalFormatting>
  <conditionalFormatting sqref="E31:F31">
    <cfRule type="cellIs" dxfId="19" priority="7" operator="greaterThan">
      <formula>1</formula>
    </cfRule>
    <cfRule type="cellIs" dxfId="18" priority="8" operator="lessThan">
      <formula>1</formula>
    </cfRule>
  </conditionalFormatting>
  <conditionalFormatting sqref="E40:F40">
    <cfRule type="cellIs" dxfId="17" priority="5" operator="greaterThan">
      <formula>1</formula>
    </cfRule>
    <cfRule type="cellIs" dxfId="16" priority="6" operator="lessThan">
      <formula>1</formula>
    </cfRule>
  </conditionalFormatting>
  <conditionalFormatting sqref="E49:F49">
    <cfRule type="cellIs" dxfId="15" priority="3" operator="greaterThan">
      <formula>1</formula>
    </cfRule>
    <cfRule type="cellIs" dxfId="14" priority="4" operator="lessThan">
      <formula>1</formula>
    </cfRule>
  </conditionalFormatting>
  <conditionalFormatting sqref="E58:F58">
    <cfRule type="cellIs" dxfId="13" priority="1" operator="greaterThan">
      <formula>1</formula>
    </cfRule>
    <cfRule type="cellIs" dxfId="12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I9" sqref="I9:I1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25</v>
      </c>
    </row>
    <row r="3" spans="1:6" x14ac:dyDescent="0.2">
      <c r="A3" s="4" t="s">
        <v>2</v>
      </c>
      <c r="B3" s="5"/>
      <c r="E3" s="2"/>
    </row>
    <row r="4" spans="1:6" x14ac:dyDescent="0.2">
      <c r="A4" s="34" t="s">
        <v>44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18</v>
      </c>
      <c r="C6" s="35" t="s">
        <v>39</v>
      </c>
      <c r="D6" s="21" t="s">
        <v>45</v>
      </c>
      <c r="E6" s="22"/>
      <c r="F6" s="33" t="s">
        <v>33</v>
      </c>
    </row>
    <row r="7" spans="1:6" s="28" customFormat="1" ht="27" customHeight="1" x14ac:dyDescent="0.2">
      <c r="A7" s="23" t="s">
        <v>26</v>
      </c>
      <c r="B7" s="24" t="s">
        <v>21</v>
      </c>
      <c r="C7" s="25">
        <v>7954</v>
      </c>
      <c r="D7" s="25">
        <v>6670</v>
      </c>
      <c r="E7" s="26"/>
      <c r="F7" s="27">
        <f>(D7-C7)/C7</f>
        <v>-0.16142821222026654</v>
      </c>
    </row>
    <row r="8" spans="1:6" ht="14.45" customHeight="1" x14ac:dyDescent="0.2">
      <c r="A8" s="29"/>
      <c r="B8" s="13"/>
      <c r="C8" s="30"/>
      <c r="D8" s="30"/>
      <c r="E8" s="30"/>
      <c r="F8" s="31"/>
    </row>
    <row r="9" spans="1:6" ht="27" customHeight="1" x14ac:dyDescent="0.2">
      <c r="A9" s="23" t="s">
        <v>27</v>
      </c>
      <c r="B9" s="24" t="s">
        <v>21</v>
      </c>
      <c r="C9" s="25">
        <v>264</v>
      </c>
      <c r="D9" s="25">
        <v>264</v>
      </c>
      <c r="E9" s="26"/>
      <c r="F9" s="27">
        <f>(D9-C9)/C9</f>
        <v>0</v>
      </c>
    </row>
    <row r="10" spans="1:6" ht="12.75" customHeight="1" x14ac:dyDescent="0.2">
      <c r="C10" s="17"/>
      <c r="D10" s="17"/>
      <c r="E10" s="14"/>
      <c r="F10" s="17"/>
    </row>
    <row r="11" spans="1:6" s="28" customFormat="1" ht="27" customHeight="1" x14ac:dyDescent="0.2">
      <c r="A11" s="23" t="s">
        <v>28</v>
      </c>
      <c r="B11" s="24" t="s">
        <v>21</v>
      </c>
      <c r="C11" s="25">
        <v>862</v>
      </c>
      <c r="D11" s="25">
        <v>693</v>
      </c>
      <c r="E11" s="26"/>
      <c r="F11" s="27">
        <f>(D11-C11)/C11</f>
        <v>-0.19605568445475638</v>
      </c>
    </row>
    <row r="12" spans="1:6" x14ac:dyDescent="0.2">
      <c r="C12" s="17"/>
      <c r="D12" s="17"/>
      <c r="E12" s="14"/>
    </row>
    <row r="13" spans="1:6" s="28" customFormat="1" ht="27" customHeight="1" x14ac:dyDescent="0.2">
      <c r="A13" s="23" t="s">
        <v>29</v>
      </c>
      <c r="B13" s="24" t="s">
        <v>21</v>
      </c>
      <c r="C13" s="25">
        <v>722</v>
      </c>
      <c r="D13" s="25">
        <v>555</v>
      </c>
      <c r="E13" s="26"/>
      <c r="F13" s="27">
        <f>(D13-C13)/C13</f>
        <v>-0.23130193905817176</v>
      </c>
    </row>
    <row r="14" spans="1:6" x14ac:dyDescent="0.2">
      <c r="C14" s="17"/>
      <c r="D14" s="17"/>
      <c r="E14" s="14"/>
    </row>
    <row r="15" spans="1:6" s="28" customFormat="1" ht="27" customHeight="1" x14ac:dyDescent="0.2">
      <c r="A15" s="23" t="s">
        <v>30</v>
      </c>
      <c r="B15" s="24" t="s">
        <v>21</v>
      </c>
      <c r="C15" s="25">
        <v>2916</v>
      </c>
      <c r="D15" s="25">
        <v>2478</v>
      </c>
      <c r="E15" s="26"/>
      <c r="F15" s="27">
        <f>(D15-C15)/C15</f>
        <v>-0.15020576131687244</v>
      </c>
    </row>
    <row r="16" spans="1:6" x14ac:dyDescent="0.2">
      <c r="C16" s="17"/>
      <c r="D16" s="17"/>
      <c r="E16" s="14"/>
    </row>
    <row r="17" spans="1:6" s="28" customFormat="1" ht="27" customHeight="1" x14ac:dyDescent="0.2">
      <c r="A17" s="23" t="s">
        <v>31</v>
      </c>
      <c r="B17" s="24" t="s">
        <v>21</v>
      </c>
      <c r="C17" s="25">
        <v>2563</v>
      </c>
      <c r="D17" s="25">
        <v>2547</v>
      </c>
      <c r="E17" s="26"/>
      <c r="F17" s="27">
        <f>(D17-C17)/C17</f>
        <v>-6.2426843542723372E-3</v>
      </c>
    </row>
    <row r="19" spans="1:6" x14ac:dyDescent="0.2">
      <c r="A19" s="54" t="s">
        <v>47</v>
      </c>
    </row>
    <row r="20" spans="1:6" x14ac:dyDescent="0.2">
      <c r="A20" s="54" t="s">
        <v>35</v>
      </c>
    </row>
  </sheetData>
  <conditionalFormatting sqref="F7">
    <cfRule type="cellIs" dxfId="11" priority="13" operator="lessThan">
      <formula>0</formula>
    </cfRule>
    <cfRule type="cellIs" dxfId="10" priority="14" operator="greaterThan">
      <formula>0</formula>
    </cfRule>
  </conditionalFormatting>
  <conditionalFormatting sqref="F9">
    <cfRule type="cellIs" dxfId="9" priority="11" operator="lessThan">
      <formula>0</formula>
    </cfRule>
    <cfRule type="cellIs" dxfId="8" priority="12" operator="greaterThan">
      <formula>0</formula>
    </cfRule>
  </conditionalFormatting>
  <conditionalFormatting sqref="F11">
    <cfRule type="cellIs" dxfId="7" priority="9" operator="lessThan">
      <formula>0</formula>
    </cfRule>
    <cfRule type="cellIs" dxfId="6" priority="10" operator="greaterThan">
      <formula>0</formula>
    </cfRule>
  </conditionalFormatting>
  <conditionalFormatting sqref="F13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F15">
    <cfRule type="cellIs" dxfId="3" priority="5" operator="lessThan">
      <formula>0</formula>
    </cfRule>
    <cfRule type="cellIs" dxfId="2" priority="6" operator="greaterThan">
      <formula>0</formula>
    </cfRule>
  </conditionalFormatting>
  <conditionalFormatting sqref="F17">
    <cfRule type="cellIs" dxfId="1" priority="3" operator="lessThan">
      <formula>0</formula>
    </cfRule>
    <cfRule type="cellIs" dxfId="0" priority="4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showGridLines="0" topLeftCell="A19" workbookViewId="0">
      <selection activeCell="A55" sqref="A55:A56"/>
    </sheetView>
  </sheetViews>
  <sheetFormatPr defaultColWidth="9.140625" defaultRowHeight="12.75" x14ac:dyDescent="0.2"/>
  <cols>
    <col min="1" max="1" width="15.28515625" style="52" customWidth="1"/>
    <col min="2" max="2" width="40.140625" style="38" customWidth="1"/>
    <col min="3" max="3" width="11" style="38" customWidth="1"/>
    <col min="4" max="5" width="9.140625" style="38"/>
    <col min="6" max="6" width="10.5703125" style="38" customWidth="1"/>
    <col min="7" max="12" width="9.140625" style="38"/>
    <col min="13" max="13" width="9.140625" style="38" customWidth="1"/>
    <col min="14" max="14" width="10.7109375" style="38" bestFit="1" customWidth="1"/>
    <col min="15" max="16384" width="9.140625" style="38"/>
  </cols>
  <sheetData>
    <row r="1" spans="1:15" ht="15.75" x14ac:dyDescent="0.25">
      <c r="A1" s="37" t="s">
        <v>0</v>
      </c>
    </row>
    <row r="2" spans="1:15" ht="15" x14ac:dyDescent="0.25">
      <c r="A2" s="39" t="s">
        <v>1</v>
      </c>
    </row>
    <row r="3" spans="1:15" x14ac:dyDescent="0.2">
      <c r="A3" s="40" t="s">
        <v>2</v>
      </c>
      <c r="B3" s="41"/>
    </row>
    <row r="4" spans="1:15" x14ac:dyDescent="0.2">
      <c r="A4" s="40" t="s">
        <v>44</v>
      </c>
      <c r="B4" s="41"/>
    </row>
    <row r="6" spans="1:15" x14ac:dyDescent="0.2">
      <c r="A6" s="42" t="s">
        <v>3</v>
      </c>
      <c r="B6" s="42" t="s">
        <v>18</v>
      </c>
      <c r="C6" s="43" t="s">
        <v>38</v>
      </c>
      <c r="D6" s="43">
        <v>2009</v>
      </c>
      <c r="E6" s="43">
        <v>2010</v>
      </c>
      <c r="F6" s="43">
        <v>2011</v>
      </c>
      <c r="G6" s="43">
        <v>2012</v>
      </c>
      <c r="H6" s="43">
        <v>2013</v>
      </c>
      <c r="I6" s="43">
        <v>2014</v>
      </c>
      <c r="J6" s="43">
        <v>2015</v>
      </c>
      <c r="K6" s="43">
        <v>2016</v>
      </c>
      <c r="L6" s="43">
        <v>2017</v>
      </c>
      <c r="M6" s="43">
        <v>2018</v>
      </c>
      <c r="N6" s="44">
        <v>43646</v>
      </c>
      <c r="O6" s="43" t="s">
        <v>34</v>
      </c>
    </row>
    <row r="7" spans="1:15" ht="12.75" customHeight="1" x14ac:dyDescent="0.2">
      <c r="A7" s="58" t="s">
        <v>4</v>
      </c>
      <c r="B7" s="45" t="s">
        <v>5</v>
      </c>
      <c r="C7" s="46">
        <v>5</v>
      </c>
      <c r="D7" s="46">
        <v>2</v>
      </c>
      <c r="E7" s="46">
        <v>6</v>
      </c>
      <c r="F7" s="46">
        <v>28</v>
      </c>
      <c r="G7" s="46">
        <v>22</v>
      </c>
      <c r="H7" s="46">
        <v>23</v>
      </c>
      <c r="I7" s="46">
        <v>58</v>
      </c>
      <c r="J7" s="46">
        <v>116</v>
      </c>
      <c r="K7" s="46">
        <v>124</v>
      </c>
      <c r="L7" s="46">
        <v>194</v>
      </c>
      <c r="M7" s="46">
        <v>414</v>
      </c>
      <c r="N7" s="46">
        <v>722</v>
      </c>
      <c r="O7" s="46">
        <v>1714</v>
      </c>
    </row>
    <row r="8" spans="1:15" x14ac:dyDescent="0.2">
      <c r="A8" s="59"/>
      <c r="B8" s="45" t="s">
        <v>6</v>
      </c>
      <c r="C8" s="46">
        <v>840</v>
      </c>
      <c r="D8" s="46">
        <v>151</v>
      </c>
      <c r="E8" s="46">
        <v>187</v>
      </c>
      <c r="F8" s="46">
        <v>227</v>
      </c>
      <c r="G8" s="46">
        <v>245</v>
      </c>
      <c r="H8" s="46">
        <v>280</v>
      </c>
      <c r="I8" s="46">
        <v>253</v>
      </c>
      <c r="J8" s="46">
        <v>305</v>
      </c>
      <c r="K8" s="46">
        <v>338</v>
      </c>
      <c r="L8" s="46">
        <v>415</v>
      </c>
      <c r="M8" s="46">
        <v>426</v>
      </c>
      <c r="N8" s="46">
        <v>192</v>
      </c>
      <c r="O8" s="46">
        <v>3859</v>
      </c>
    </row>
    <row r="9" spans="1:15" x14ac:dyDescent="0.2">
      <c r="A9" s="59"/>
      <c r="B9" s="45" t="s">
        <v>7</v>
      </c>
      <c r="C9" s="46"/>
      <c r="D9" s="46"/>
      <c r="E9" s="46"/>
      <c r="F9" s="46">
        <v>1</v>
      </c>
      <c r="G9" s="46">
        <v>1</v>
      </c>
      <c r="H9" s="46"/>
      <c r="I9" s="46"/>
      <c r="J9" s="46">
        <v>1</v>
      </c>
      <c r="K9" s="46">
        <v>1</v>
      </c>
      <c r="L9" s="46">
        <v>14</v>
      </c>
      <c r="M9" s="46">
        <v>8</v>
      </c>
      <c r="N9" s="46">
        <v>62</v>
      </c>
      <c r="O9" s="46">
        <v>88</v>
      </c>
    </row>
    <row r="10" spans="1:15" x14ac:dyDescent="0.2">
      <c r="A10" s="59"/>
      <c r="B10" s="45" t="s">
        <v>8</v>
      </c>
      <c r="C10" s="46">
        <v>185</v>
      </c>
      <c r="D10" s="46">
        <v>34</v>
      </c>
      <c r="E10" s="46">
        <v>44</v>
      </c>
      <c r="F10" s="46">
        <v>29</v>
      </c>
      <c r="G10" s="46">
        <v>42</v>
      </c>
      <c r="H10" s="46">
        <v>43</v>
      </c>
      <c r="I10" s="46">
        <v>68</v>
      </c>
      <c r="J10" s="46">
        <v>75</v>
      </c>
      <c r="K10" s="46">
        <v>128</v>
      </c>
      <c r="L10" s="46">
        <v>121</v>
      </c>
      <c r="M10" s="46">
        <v>131</v>
      </c>
      <c r="N10" s="46">
        <v>86</v>
      </c>
      <c r="O10" s="46">
        <v>986</v>
      </c>
    </row>
    <row r="11" spans="1:15" x14ac:dyDescent="0.2">
      <c r="A11" s="59"/>
      <c r="B11" s="45" t="s">
        <v>9</v>
      </c>
      <c r="C11" s="46"/>
      <c r="D11" s="47"/>
      <c r="E11" s="47"/>
      <c r="F11" s="46">
        <v>6</v>
      </c>
      <c r="G11" s="46"/>
      <c r="H11" s="46"/>
      <c r="I11" s="46"/>
      <c r="J11" s="46"/>
      <c r="K11" s="46"/>
      <c r="L11" s="46">
        <v>4</v>
      </c>
      <c r="M11" s="46">
        <v>2</v>
      </c>
      <c r="N11" s="46">
        <v>11</v>
      </c>
      <c r="O11" s="46">
        <v>23</v>
      </c>
    </row>
    <row r="12" spans="1:15" x14ac:dyDescent="0.2">
      <c r="A12" s="59"/>
      <c r="B12" s="48" t="s">
        <v>10</v>
      </c>
      <c r="C12" s="49">
        <v>1030</v>
      </c>
      <c r="D12" s="49">
        <v>187</v>
      </c>
      <c r="E12" s="49">
        <v>237</v>
      </c>
      <c r="F12" s="49">
        <v>291</v>
      </c>
      <c r="G12" s="49">
        <v>310</v>
      </c>
      <c r="H12" s="49">
        <v>346</v>
      </c>
      <c r="I12" s="49">
        <v>379</v>
      </c>
      <c r="J12" s="49">
        <v>497</v>
      </c>
      <c r="K12" s="49">
        <v>591</v>
      </c>
      <c r="L12" s="49">
        <v>748</v>
      </c>
      <c r="M12" s="49">
        <v>981</v>
      </c>
      <c r="N12" s="49">
        <v>1073</v>
      </c>
      <c r="O12" s="49">
        <v>6670</v>
      </c>
    </row>
    <row r="13" spans="1:15" x14ac:dyDescent="0.2">
      <c r="A13" s="60"/>
      <c r="B13" s="50" t="s">
        <v>11</v>
      </c>
      <c r="C13" s="51">
        <v>0.154422788605697</v>
      </c>
      <c r="D13" s="51">
        <v>2.80359820089955E-2</v>
      </c>
      <c r="E13" s="51">
        <v>3.5532233883058498E-2</v>
      </c>
      <c r="F13" s="51">
        <v>4.36281859070465E-2</v>
      </c>
      <c r="G13" s="51">
        <v>4.6476761619190399E-2</v>
      </c>
      <c r="H13" s="51">
        <v>5.1874062968515697E-2</v>
      </c>
      <c r="I13" s="51">
        <v>5.6821589205397302E-2</v>
      </c>
      <c r="J13" s="51">
        <v>7.4512743628185898E-2</v>
      </c>
      <c r="K13" s="51">
        <v>8.8605697151424301E-2</v>
      </c>
      <c r="L13" s="51">
        <v>0.112143928035982</v>
      </c>
      <c r="M13" s="51">
        <v>0.14707646176911501</v>
      </c>
      <c r="N13" s="51">
        <v>0.16086956521739099</v>
      </c>
      <c r="O13" s="51">
        <v>1</v>
      </c>
    </row>
    <row r="14" spans="1:15" x14ac:dyDescent="0.2">
      <c r="C14" s="53"/>
      <c r="D14" s="53"/>
      <c r="E14" s="53"/>
      <c r="F14" s="53"/>
      <c r="G14" s="53"/>
    </row>
    <row r="15" spans="1:15" ht="12.75" customHeight="1" x14ac:dyDescent="0.2">
      <c r="A15" s="58" t="s">
        <v>12</v>
      </c>
      <c r="B15" s="45" t="s">
        <v>5</v>
      </c>
      <c r="C15" s="46"/>
      <c r="D15" s="46"/>
      <c r="E15" s="46"/>
      <c r="F15" s="46"/>
      <c r="G15" s="46"/>
      <c r="H15" s="46">
        <v>2</v>
      </c>
      <c r="I15" s="46">
        <v>2</v>
      </c>
      <c r="J15" s="46">
        <v>3</v>
      </c>
      <c r="K15" s="46">
        <v>5</v>
      </c>
      <c r="L15" s="46">
        <v>7</v>
      </c>
      <c r="M15" s="46">
        <v>17</v>
      </c>
      <c r="N15" s="46">
        <v>64</v>
      </c>
      <c r="O15" s="46">
        <v>100</v>
      </c>
    </row>
    <row r="16" spans="1:15" x14ac:dyDescent="0.2">
      <c r="A16" s="59"/>
      <c r="B16" s="45" t="s">
        <v>6</v>
      </c>
      <c r="C16" s="46">
        <v>7</v>
      </c>
      <c r="D16" s="46">
        <v>1</v>
      </c>
      <c r="E16" s="46">
        <v>3</v>
      </c>
      <c r="F16" s="46">
        <v>9</v>
      </c>
      <c r="G16" s="46">
        <v>13</v>
      </c>
      <c r="H16" s="46">
        <v>8</v>
      </c>
      <c r="I16" s="46">
        <v>10</v>
      </c>
      <c r="J16" s="46">
        <v>9</v>
      </c>
      <c r="K16" s="46">
        <v>17</v>
      </c>
      <c r="L16" s="46">
        <v>12</v>
      </c>
      <c r="M16" s="46">
        <v>17</v>
      </c>
      <c r="N16" s="46">
        <v>12</v>
      </c>
      <c r="O16" s="46">
        <v>118</v>
      </c>
    </row>
    <row r="17" spans="1:15" x14ac:dyDescent="0.2">
      <c r="A17" s="59"/>
      <c r="B17" s="45" t="s">
        <v>7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>
        <v>1</v>
      </c>
      <c r="N17" s="46">
        <v>4</v>
      </c>
      <c r="O17" s="46">
        <v>5</v>
      </c>
    </row>
    <row r="18" spans="1:15" x14ac:dyDescent="0.2">
      <c r="A18" s="59"/>
      <c r="B18" s="45" t="s">
        <v>8</v>
      </c>
      <c r="C18" s="46">
        <v>11</v>
      </c>
      <c r="D18" s="46">
        <v>2</v>
      </c>
      <c r="E18" s="46">
        <v>3</v>
      </c>
      <c r="F18" s="46">
        <v>2</v>
      </c>
      <c r="G18" s="46">
        <v>4</v>
      </c>
      <c r="H18" s="46">
        <v>3</v>
      </c>
      <c r="I18" s="46">
        <v>4</v>
      </c>
      <c r="J18" s="46">
        <v>2</v>
      </c>
      <c r="K18" s="46">
        <v>3</v>
      </c>
      <c r="L18" s="46">
        <v>1</v>
      </c>
      <c r="M18" s="46">
        <v>3</v>
      </c>
      <c r="N18" s="46">
        <v>3</v>
      </c>
      <c r="O18" s="46">
        <v>41</v>
      </c>
    </row>
    <row r="19" spans="1:15" x14ac:dyDescent="0.2">
      <c r="A19" s="59"/>
      <c r="B19" s="45" t="s">
        <v>9</v>
      </c>
      <c r="C19" s="46"/>
      <c r="D19" s="47"/>
      <c r="E19" s="47"/>
      <c r="F19" s="46"/>
      <c r="G19" s="46"/>
      <c r="H19" s="46"/>
      <c r="I19" s="46"/>
      <c r="J19" s="46"/>
      <c r="K19" s="46"/>
      <c r="L19" s="46"/>
      <c r="M19" s="46"/>
      <c r="N19" s="46"/>
      <c r="O19" s="46"/>
    </row>
    <row r="20" spans="1:15" x14ac:dyDescent="0.2">
      <c r="A20" s="59"/>
      <c r="B20" s="48" t="s">
        <v>10</v>
      </c>
      <c r="C20" s="49">
        <v>18</v>
      </c>
      <c r="D20" s="49">
        <v>3</v>
      </c>
      <c r="E20" s="49">
        <v>6</v>
      </c>
      <c r="F20" s="49">
        <v>11</v>
      </c>
      <c r="G20" s="49">
        <v>17</v>
      </c>
      <c r="H20" s="49">
        <v>13</v>
      </c>
      <c r="I20" s="49">
        <v>16</v>
      </c>
      <c r="J20" s="49">
        <v>14</v>
      </c>
      <c r="K20" s="49">
        <v>25</v>
      </c>
      <c r="L20" s="49">
        <v>20</v>
      </c>
      <c r="M20" s="49">
        <v>38</v>
      </c>
      <c r="N20" s="49">
        <v>83</v>
      </c>
      <c r="O20" s="49">
        <v>264</v>
      </c>
    </row>
    <row r="21" spans="1:15" x14ac:dyDescent="0.2">
      <c r="A21" s="60"/>
      <c r="B21" s="50" t="s">
        <v>11</v>
      </c>
      <c r="C21" s="51">
        <v>6.8181818181818205E-2</v>
      </c>
      <c r="D21" s="51">
        <v>1.13636363636364E-2</v>
      </c>
      <c r="E21" s="51">
        <v>2.27272727272727E-2</v>
      </c>
      <c r="F21" s="51">
        <v>4.1666666666666699E-2</v>
      </c>
      <c r="G21" s="51">
        <v>6.4393939393939406E-2</v>
      </c>
      <c r="H21" s="51">
        <v>4.9242424242424199E-2</v>
      </c>
      <c r="I21" s="51">
        <v>6.0606060606060601E-2</v>
      </c>
      <c r="J21" s="51">
        <v>5.3030303030302997E-2</v>
      </c>
      <c r="K21" s="51">
        <v>9.4696969696969696E-2</v>
      </c>
      <c r="L21" s="51">
        <v>7.5757575757575801E-2</v>
      </c>
      <c r="M21" s="51">
        <v>0.14393939393939401</v>
      </c>
      <c r="N21" s="51">
        <v>0.314393939393939</v>
      </c>
      <c r="O21" s="51">
        <v>1</v>
      </c>
    </row>
    <row r="22" spans="1:15" x14ac:dyDescent="0.2">
      <c r="C22" s="53"/>
      <c r="D22" s="53"/>
      <c r="E22" s="53"/>
      <c r="F22" s="53"/>
      <c r="G22" s="53"/>
    </row>
    <row r="23" spans="1:15" ht="12.75" customHeight="1" x14ac:dyDescent="0.2">
      <c r="A23" s="58" t="s">
        <v>13</v>
      </c>
      <c r="B23" s="45" t="s">
        <v>5</v>
      </c>
      <c r="C23" s="46"/>
      <c r="D23" s="46"/>
      <c r="E23" s="46">
        <v>1</v>
      </c>
      <c r="F23" s="46"/>
      <c r="G23" s="46">
        <v>4</v>
      </c>
      <c r="H23" s="46">
        <v>3</v>
      </c>
      <c r="I23" s="46">
        <v>2</v>
      </c>
      <c r="J23" s="46">
        <v>5</v>
      </c>
      <c r="K23" s="46">
        <v>5</v>
      </c>
      <c r="L23" s="46">
        <v>12</v>
      </c>
      <c r="M23" s="46">
        <v>58</v>
      </c>
      <c r="N23" s="46">
        <v>111</v>
      </c>
      <c r="O23" s="46">
        <v>201</v>
      </c>
    </row>
    <row r="24" spans="1:15" x14ac:dyDescent="0.2">
      <c r="A24" s="59"/>
      <c r="B24" s="45" t="s">
        <v>6</v>
      </c>
      <c r="C24" s="46">
        <v>12</v>
      </c>
      <c r="D24" s="46">
        <v>5</v>
      </c>
      <c r="E24" s="46">
        <v>7</v>
      </c>
      <c r="F24" s="46">
        <v>15</v>
      </c>
      <c r="G24" s="46">
        <v>21</v>
      </c>
      <c r="H24" s="46">
        <v>23</v>
      </c>
      <c r="I24" s="46">
        <v>29</v>
      </c>
      <c r="J24" s="46">
        <v>31</v>
      </c>
      <c r="K24" s="46">
        <v>40</v>
      </c>
      <c r="L24" s="46">
        <v>52</v>
      </c>
      <c r="M24" s="46">
        <v>59</v>
      </c>
      <c r="N24" s="46">
        <v>31</v>
      </c>
      <c r="O24" s="46">
        <v>325</v>
      </c>
    </row>
    <row r="25" spans="1:15" x14ac:dyDescent="0.2">
      <c r="A25" s="59"/>
      <c r="B25" s="45" t="s">
        <v>7</v>
      </c>
      <c r="C25" s="46">
        <v>2</v>
      </c>
      <c r="D25" s="46">
        <v>5</v>
      </c>
      <c r="E25" s="46">
        <v>2</v>
      </c>
      <c r="F25" s="46">
        <v>3</v>
      </c>
      <c r="G25" s="46">
        <v>1</v>
      </c>
      <c r="H25" s="46">
        <v>4</v>
      </c>
      <c r="I25" s="46">
        <v>1</v>
      </c>
      <c r="J25" s="46"/>
      <c r="K25" s="46"/>
      <c r="L25" s="46"/>
      <c r="M25" s="46"/>
      <c r="N25" s="46">
        <v>5</v>
      </c>
      <c r="O25" s="46">
        <v>23</v>
      </c>
    </row>
    <row r="26" spans="1:15" x14ac:dyDescent="0.2">
      <c r="A26" s="59"/>
      <c r="B26" s="45" t="s">
        <v>8</v>
      </c>
      <c r="C26" s="46">
        <v>25</v>
      </c>
      <c r="D26" s="46"/>
      <c r="E26" s="46">
        <v>5</v>
      </c>
      <c r="F26" s="46">
        <v>4</v>
      </c>
      <c r="G26" s="46">
        <v>9</v>
      </c>
      <c r="H26" s="46">
        <v>12</v>
      </c>
      <c r="I26" s="46">
        <v>21</v>
      </c>
      <c r="J26" s="46">
        <v>10</v>
      </c>
      <c r="K26" s="46">
        <v>9</v>
      </c>
      <c r="L26" s="46">
        <v>17</v>
      </c>
      <c r="M26" s="46">
        <v>10</v>
      </c>
      <c r="N26" s="46">
        <v>11</v>
      </c>
      <c r="O26" s="46">
        <v>133</v>
      </c>
    </row>
    <row r="27" spans="1:15" x14ac:dyDescent="0.2">
      <c r="A27" s="59"/>
      <c r="B27" s="45" t="s">
        <v>9</v>
      </c>
      <c r="C27" s="46">
        <v>1</v>
      </c>
      <c r="D27" s="47"/>
      <c r="E27" s="47"/>
      <c r="F27" s="46"/>
      <c r="G27" s="46"/>
      <c r="H27" s="46"/>
      <c r="I27" s="46">
        <v>1</v>
      </c>
      <c r="J27" s="46"/>
      <c r="K27" s="46"/>
      <c r="L27" s="46">
        <v>4</v>
      </c>
      <c r="M27" s="46">
        <v>4</v>
      </c>
      <c r="N27" s="46">
        <v>1</v>
      </c>
      <c r="O27" s="46">
        <v>11</v>
      </c>
    </row>
    <row r="28" spans="1:15" x14ac:dyDescent="0.2">
      <c r="A28" s="59"/>
      <c r="B28" s="48" t="s">
        <v>10</v>
      </c>
      <c r="C28" s="49">
        <v>40</v>
      </c>
      <c r="D28" s="49">
        <v>10</v>
      </c>
      <c r="E28" s="49">
        <v>15</v>
      </c>
      <c r="F28" s="49">
        <v>22</v>
      </c>
      <c r="G28" s="49">
        <v>35</v>
      </c>
      <c r="H28" s="49">
        <v>42</v>
      </c>
      <c r="I28" s="49">
        <v>54</v>
      </c>
      <c r="J28" s="49">
        <v>46</v>
      </c>
      <c r="K28" s="49">
        <v>54</v>
      </c>
      <c r="L28" s="49">
        <v>85</v>
      </c>
      <c r="M28" s="49">
        <v>131</v>
      </c>
      <c r="N28" s="49">
        <v>159</v>
      </c>
      <c r="O28" s="49">
        <v>693</v>
      </c>
    </row>
    <row r="29" spans="1:15" x14ac:dyDescent="0.2">
      <c r="A29" s="60"/>
      <c r="B29" s="50" t="s">
        <v>11</v>
      </c>
      <c r="C29" s="51">
        <v>5.7720057720057699E-2</v>
      </c>
      <c r="D29" s="51">
        <v>1.4430014430014401E-2</v>
      </c>
      <c r="E29" s="51">
        <v>2.1645021645021599E-2</v>
      </c>
      <c r="F29" s="51">
        <v>3.1746031746031703E-2</v>
      </c>
      <c r="G29" s="51">
        <v>5.0505050505050497E-2</v>
      </c>
      <c r="H29" s="51">
        <v>6.0606060606060601E-2</v>
      </c>
      <c r="I29" s="51">
        <v>7.7922077922077906E-2</v>
      </c>
      <c r="J29" s="51">
        <v>6.6378066378066397E-2</v>
      </c>
      <c r="K29" s="51">
        <v>7.7922077922077906E-2</v>
      </c>
      <c r="L29" s="51">
        <v>0.122655122655123</v>
      </c>
      <c r="M29" s="51">
        <v>0.189033189033189</v>
      </c>
      <c r="N29" s="51">
        <v>0.229437229437229</v>
      </c>
      <c r="O29" s="51">
        <v>1</v>
      </c>
    </row>
    <row r="30" spans="1:15" x14ac:dyDescent="0.2">
      <c r="C30" s="53"/>
      <c r="D30" s="53"/>
      <c r="E30" s="53"/>
      <c r="F30" s="53"/>
      <c r="G30" s="53"/>
    </row>
    <row r="31" spans="1:15" ht="12.75" customHeight="1" x14ac:dyDescent="0.2">
      <c r="A31" s="58" t="s">
        <v>14</v>
      </c>
      <c r="B31" s="45" t="s">
        <v>5</v>
      </c>
      <c r="C31" s="46"/>
      <c r="D31" s="46">
        <v>26</v>
      </c>
      <c r="E31" s="46"/>
      <c r="F31" s="46">
        <v>4</v>
      </c>
      <c r="G31" s="46">
        <v>36</v>
      </c>
      <c r="H31" s="46">
        <v>2</v>
      </c>
      <c r="I31" s="46">
        <v>1</v>
      </c>
      <c r="J31" s="46"/>
      <c r="K31" s="46">
        <v>3</v>
      </c>
      <c r="L31" s="46">
        <v>17</v>
      </c>
      <c r="M31" s="46">
        <v>33</v>
      </c>
      <c r="N31" s="46">
        <v>117</v>
      </c>
      <c r="O31" s="46">
        <v>239</v>
      </c>
    </row>
    <row r="32" spans="1:15" x14ac:dyDescent="0.2">
      <c r="A32" s="59"/>
      <c r="B32" s="45" t="s">
        <v>6</v>
      </c>
      <c r="C32" s="46">
        <v>18</v>
      </c>
      <c r="D32" s="46">
        <v>2</v>
      </c>
      <c r="E32" s="46">
        <v>2</v>
      </c>
      <c r="F32" s="46">
        <v>1</v>
      </c>
      <c r="G32" s="46">
        <v>6</v>
      </c>
      <c r="H32" s="46">
        <v>3</v>
      </c>
      <c r="I32" s="46">
        <v>5</v>
      </c>
      <c r="J32" s="46">
        <v>14</v>
      </c>
      <c r="K32" s="46">
        <v>18</v>
      </c>
      <c r="L32" s="46">
        <v>36</v>
      </c>
      <c r="M32" s="46">
        <v>48</v>
      </c>
      <c r="N32" s="46">
        <v>34</v>
      </c>
      <c r="O32" s="46">
        <v>187</v>
      </c>
    </row>
    <row r="33" spans="1:15" x14ac:dyDescent="0.2">
      <c r="A33" s="59"/>
      <c r="B33" s="45" t="s">
        <v>7</v>
      </c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>
        <v>3</v>
      </c>
      <c r="N33" s="46">
        <v>9</v>
      </c>
      <c r="O33" s="46">
        <v>12</v>
      </c>
    </row>
    <row r="34" spans="1:15" x14ac:dyDescent="0.2">
      <c r="A34" s="59"/>
      <c r="B34" s="45" t="s">
        <v>8</v>
      </c>
      <c r="C34" s="46">
        <v>14</v>
      </c>
      <c r="D34" s="46">
        <v>1</v>
      </c>
      <c r="E34" s="46">
        <v>5</v>
      </c>
      <c r="F34" s="46">
        <v>6</v>
      </c>
      <c r="G34" s="46">
        <v>8</v>
      </c>
      <c r="H34" s="46">
        <v>6</v>
      </c>
      <c r="I34" s="46">
        <v>21</v>
      </c>
      <c r="J34" s="46">
        <v>10</v>
      </c>
      <c r="K34" s="46">
        <v>8</v>
      </c>
      <c r="L34" s="46">
        <v>16</v>
      </c>
      <c r="M34" s="46">
        <v>11</v>
      </c>
      <c r="N34" s="46">
        <v>6</v>
      </c>
      <c r="O34" s="46">
        <v>112</v>
      </c>
    </row>
    <row r="35" spans="1:15" x14ac:dyDescent="0.2">
      <c r="A35" s="59"/>
      <c r="B35" s="45" t="s">
        <v>9</v>
      </c>
      <c r="C35" s="46"/>
      <c r="D35" s="47"/>
      <c r="E35" s="47"/>
      <c r="F35" s="46"/>
      <c r="G35" s="46"/>
      <c r="H35" s="46"/>
      <c r="I35" s="46">
        <v>1</v>
      </c>
      <c r="J35" s="46">
        <v>1</v>
      </c>
      <c r="K35" s="46"/>
      <c r="L35" s="46">
        <v>3</v>
      </c>
      <c r="M35" s="46"/>
      <c r="N35" s="46"/>
      <c r="O35" s="46">
        <v>5</v>
      </c>
    </row>
    <row r="36" spans="1:15" x14ac:dyDescent="0.2">
      <c r="A36" s="59"/>
      <c r="B36" s="48" t="s">
        <v>10</v>
      </c>
      <c r="C36" s="49">
        <v>32</v>
      </c>
      <c r="D36" s="49">
        <v>29</v>
      </c>
      <c r="E36" s="49">
        <v>7</v>
      </c>
      <c r="F36" s="49">
        <v>11</v>
      </c>
      <c r="G36" s="49">
        <v>50</v>
      </c>
      <c r="H36" s="49">
        <v>11</v>
      </c>
      <c r="I36" s="49">
        <v>28</v>
      </c>
      <c r="J36" s="49">
        <v>25</v>
      </c>
      <c r="K36" s="49">
        <v>29</v>
      </c>
      <c r="L36" s="49">
        <v>72</v>
      </c>
      <c r="M36" s="49">
        <v>95</v>
      </c>
      <c r="N36" s="49">
        <v>166</v>
      </c>
      <c r="O36" s="49">
        <v>555</v>
      </c>
    </row>
    <row r="37" spans="1:15" x14ac:dyDescent="0.2">
      <c r="A37" s="60"/>
      <c r="B37" s="50" t="s">
        <v>11</v>
      </c>
      <c r="C37" s="51">
        <v>5.76576576576577E-2</v>
      </c>
      <c r="D37" s="51">
        <v>5.2252252252252301E-2</v>
      </c>
      <c r="E37" s="51">
        <v>1.26126126126126E-2</v>
      </c>
      <c r="F37" s="51">
        <v>1.9819819819819801E-2</v>
      </c>
      <c r="G37" s="51">
        <v>9.00900900900901E-2</v>
      </c>
      <c r="H37" s="51">
        <v>1.9819819819819801E-2</v>
      </c>
      <c r="I37" s="51">
        <v>5.0450450450450497E-2</v>
      </c>
      <c r="J37" s="51">
        <v>4.5045045045045001E-2</v>
      </c>
      <c r="K37" s="51">
        <v>5.2252252252252301E-2</v>
      </c>
      <c r="L37" s="51">
        <v>0.12972972972972999</v>
      </c>
      <c r="M37" s="51">
        <v>0.171171171171171</v>
      </c>
      <c r="N37" s="51">
        <v>0.29909909909909899</v>
      </c>
      <c r="O37" s="51">
        <v>1</v>
      </c>
    </row>
    <row r="38" spans="1:15" x14ac:dyDescent="0.2">
      <c r="C38" s="53"/>
      <c r="D38" s="53"/>
      <c r="E38" s="53"/>
      <c r="F38" s="53"/>
      <c r="G38" s="53"/>
    </row>
    <row r="39" spans="1:15" ht="12.75" customHeight="1" x14ac:dyDescent="0.2">
      <c r="A39" s="58" t="s">
        <v>15</v>
      </c>
      <c r="B39" s="45" t="s">
        <v>5</v>
      </c>
      <c r="C39" s="46">
        <v>1</v>
      </c>
      <c r="D39" s="46">
        <v>3</v>
      </c>
      <c r="E39" s="46">
        <v>1</v>
      </c>
      <c r="F39" s="46">
        <v>3</v>
      </c>
      <c r="G39" s="46">
        <v>5</v>
      </c>
      <c r="H39" s="46">
        <v>3</v>
      </c>
      <c r="I39" s="46">
        <v>5</v>
      </c>
      <c r="J39" s="46">
        <v>15</v>
      </c>
      <c r="K39" s="46">
        <v>26</v>
      </c>
      <c r="L39" s="46">
        <v>59</v>
      </c>
      <c r="M39" s="46">
        <v>149</v>
      </c>
      <c r="N39" s="46">
        <v>293</v>
      </c>
      <c r="O39" s="46">
        <v>563</v>
      </c>
    </row>
    <row r="40" spans="1:15" x14ac:dyDescent="0.2">
      <c r="A40" s="59"/>
      <c r="B40" s="45" t="s">
        <v>6</v>
      </c>
      <c r="C40" s="46">
        <v>91</v>
      </c>
      <c r="D40" s="46">
        <v>21</v>
      </c>
      <c r="E40" s="46">
        <v>37</v>
      </c>
      <c r="F40" s="46">
        <v>52</v>
      </c>
      <c r="G40" s="46">
        <v>81</v>
      </c>
      <c r="H40" s="46">
        <v>78</v>
      </c>
      <c r="I40" s="46">
        <v>122</v>
      </c>
      <c r="J40" s="46">
        <v>161</v>
      </c>
      <c r="K40" s="46">
        <v>191</v>
      </c>
      <c r="L40" s="46">
        <v>208</v>
      </c>
      <c r="M40" s="46">
        <v>205</v>
      </c>
      <c r="N40" s="46">
        <v>90</v>
      </c>
      <c r="O40" s="46">
        <v>1337</v>
      </c>
    </row>
    <row r="41" spans="1:15" x14ac:dyDescent="0.2">
      <c r="A41" s="59"/>
      <c r="B41" s="45" t="s">
        <v>7</v>
      </c>
      <c r="C41" s="46">
        <v>21</v>
      </c>
      <c r="D41" s="46">
        <v>1</v>
      </c>
      <c r="E41" s="46"/>
      <c r="F41" s="46"/>
      <c r="G41" s="46"/>
      <c r="H41" s="46">
        <v>1</v>
      </c>
      <c r="I41" s="46"/>
      <c r="J41" s="46">
        <v>1</v>
      </c>
      <c r="K41" s="46"/>
      <c r="L41" s="46">
        <v>1</v>
      </c>
      <c r="M41" s="46">
        <v>10</v>
      </c>
      <c r="N41" s="46">
        <v>22</v>
      </c>
      <c r="O41" s="46">
        <v>57</v>
      </c>
    </row>
    <row r="42" spans="1:15" x14ac:dyDescent="0.2">
      <c r="A42" s="59"/>
      <c r="B42" s="45" t="s">
        <v>8</v>
      </c>
      <c r="C42" s="46">
        <v>178</v>
      </c>
      <c r="D42" s="46">
        <v>2</v>
      </c>
      <c r="E42" s="46">
        <v>19</v>
      </c>
      <c r="F42" s="46">
        <v>32</v>
      </c>
      <c r="G42" s="46">
        <v>24</v>
      </c>
      <c r="H42" s="46">
        <v>37</v>
      </c>
      <c r="I42" s="46">
        <v>36</v>
      </c>
      <c r="J42" s="46">
        <v>29</v>
      </c>
      <c r="K42" s="46">
        <v>21</v>
      </c>
      <c r="L42" s="46">
        <v>34</v>
      </c>
      <c r="M42" s="46">
        <v>68</v>
      </c>
      <c r="N42" s="46">
        <v>27</v>
      </c>
      <c r="O42" s="46">
        <v>507</v>
      </c>
    </row>
    <row r="43" spans="1:15" x14ac:dyDescent="0.2">
      <c r="A43" s="59"/>
      <c r="B43" s="45" t="s">
        <v>9</v>
      </c>
      <c r="C43" s="46"/>
      <c r="D43" s="47"/>
      <c r="E43" s="47">
        <v>1</v>
      </c>
      <c r="F43" s="46"/>
      <c r="G43" s="46"/>
      <c r="H43" s="46">
        <v>5</v>
      </c>
      <c r="I43" s="46">
        <v>1</v>
      </c>
      <c r="J43" s="46"/>
      <c r="K43" s="46"/>
      <c r="L43" s="46">
        <v>3</v>
      </c>
      <c r="M43" s="46">
        <v>1</v>
      </c>
      <c r="N43" s="46">
        <v>3</v>
      </c>
      <c r="O43" s="46">
        <v>14</v>
      </c>
    </row>
    <row r="44" spans="1:15" x14ac:dyDescent="0.2">
      <c r="A44" s="59"/>
      <c r="B44" s="48" t="s">
        <v>10</v>
      </c>
      <c r="C44" s="49">
        <v>291</v>
      </c>
      <c r="D44" s="49">
        <v>27</v>
      </c>
      <c r="E44" s="49">
        <v>58</v>
      </c>
      <c r="F44" s="49">
        <v>87</v>
      </c>
      <c r="G44" s="49">
        <v>110</v>
      </c>
      <c r="H44" s="49">
        <v>124</v>
      </c>
      <c r="I44" s="49">
        <v>164</v>
      </c>
      <c r="J44" s="49">
        <v>206</v>
      </c>
      <c r="K44" s="49">
        <v>238</v>
      </c>
      <c r="L44" s="49">
        <v>305</v>
      </c>
      <c r="M44" s="49">
        <v>433</v>
      </c>
      <c r="N44" s="49">
        <v>435</v>
      </c>
      <c r="O44" s="49">
        <v>2478</v>
      </c>
    </row>
    <row r="45" spans="1:15" x14ac:dyDescent="0.2">
      <c r="A45" s="60"/>
      <c r="B45" s="50" t="s">
        <v>11</v>
      </c>
      <c r="C45" s="51">
        <v>0.117433414043584</v>
      </c>
      <c r="D45" s="51">
        <v>1.08958837772397E-2</v>
      </c>
      <c r="E45" s="51">
        <v>2.3405972558514902E-2</v>
      </c>
      <c r="F45" s="51">
        <v>3.5108958837772403E-2</v>
      </c>
      <c r="G45" s="51">
        <v>4.4390637610976599E-2</v>
      </c>
      <c r="H45" s="51">
        <v>5.0040355125100897E-2</v>
      </c>
      <c r="I45" s="51">
        <v>6.6182405165455996E-2</v>
      </c>
      <c r="J45" s="51">
        <v>8.3131557707828901E-2</v>
      </c>
      <c r="K45" s="51">
        <v>9.6045197740112997E-2</v>
      </c>
      <c r="L45" s="51">
        <v>0.123083131557708</v>
      </c>
      <c r="M45" s="51">
        <v>0.174737691686844</v>
      </c>
      <c r="N45" s="51">
        <v>0.17554479418886201</v>
      </c>
      <c r="O45" s="51">
        <v>1</v>
      </c>
    </row>
    <row r="46" spans="1:15" x14ac:dyDescent="0.2">
      <c r="C46" s="53"/>
      <c r="D46" s="53"/>
      <c r="E46" s="53"/>
      <c r="F46" s="53"/>
      <c r="G46" s="53"/>
    </row>
    <row r="47" spans="1:15" ht="12.75" customHeight="1" x14ac:dyDescent="0.2">
      <c r="A47" s="58" t="s">
        <v>16</v>
      </c>
      <c r="B47" s="45" t="s">
        <v>5</v>
      </c>
      <c r="C47" s="46">
        <v>4</v>
      </c>
      <c r="D47" s="46">
        <v>3</v>
      </c>
      <c r="E47" s="46">
        <v>3</v>
      </c>
      <c r="F47" s="46">
        <v>8</v>
      </c>
      <c r="G47" s="46">
        <v>21</v>
      </c>
      <c r="H47" s="46">
        <v>80</v>
      </c>
      <c r="I47" s="46">
        <v>105</v>
      </c>
      <c r="J47" s="46">
        <v>36</v>
      </c>
      <c r="K47" s="46">
        <v>48</v>
      </c>
      <c r="L47" s="46">
        <v>56</v>
      </c>
      <c r="M47" s="46">
        <v>110</v>
      </c>
      <c r="N47" s="46">
        <v>129</v>
      </c>
      <c r="O47" s="46">
        <v>603</v>
      </c>
    </row>
    <row r="48" spans="1:15" x14ac:dyDescent="0.2">
      <c r="A48" s="59"/>
      <c r="B48" s="45" t="s">
        <v>6</v>
      </c>
      <c r="C48" s="46">
        <v>149</v>
      </c>
      <c r="D48" s="46">
        <v>41</v>
      </c>
      <c r="E48" s="46">
        <v>54</v>
      </c>
      <c r="F48" s="46">
        <v>72</v>
      </c>
      <c r="G48" s="46">
        <v>133</v>
      </c>
      <c r="H48" s="46">
        <v>138</v>
      </c>
      <c r="I48" s="46">
        <v>175</v>
      </c>
      <c r="J48" s="46">
        <v>149</v>
      </c>
      <c r="K48" s="46">
        <v>200</v>
      </c>
      <c r="L48" s="46">
        <v>230</v>
      </c>
      <c r="M48" s="46">
        <v>223</v>
      </c>
      <c r="N48" s="46">
        <v>109</v>
      </c>
      <c r="O48" s="46">
        <v>1673</v>
      </c>
    </row>
    <row r="49" spans="1:15" x14ac:dyDescent="0.2">
      <c r="A49" s="59"/>
      <c r="B49" s="45" t="s">
        <v>7</v>
      </c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>
        <v>2</v>
      </c>
      <c r="N49" s="46">
        <v>39</v>
      </c>
      <c r="O49" s="46">
        <v>41</v>
      </c>
    </row>
    <row r="50" spans="1:15" x14ac:dyDescent="0.2">
      <c r="A50" s="59"/>
      <c r="B50" s="45" t="s">
        <v>8</v>
      </c>
      <c r="C50" s="46">
        <v>41</v>
      </c>
      <c r="D50" s="46">
        <v>2</v>
      </c>
      <c r="E50" s="46">
        <v>5</v>
      </c>
      <c r="F50" s="46">
        <v>4</v>
      </c>
      <c r="G50" s="46">
        <v>15</v>
      </c>
      <c r="H50" s="46">
        <v>12</v>
      </c>
      <c r="I50" s="46">
        <v>15</v>
      </c>
      <c r="J50" s="46">
        <v>19</v>
      </c>
      <c r="K50" s="46">
        <v>17</v>
      </c>
      <c r="L50" s="46">
        <v>6</v>
      </c>
      <c r="M50" s="46">
        <v>37</v>
      </c>
      <c r="N50" s="46">
        <v>29</v>
      </c>
      <c r="O50" s="46">
        <v>202</v>
      </c>
    </row>
    <row r="51" spans="1:15" x14ac:dyDescent="0.2">
      <c r="A51" s="59"/>
      <c r="B51" s="45" t="s">
        <v>9</v>
      </c>
      <c r="C51" s="46">
        <v>3</v>
      </c>
      <c r="D51" s="47">
        <v>1</v>
      </c>
      <c r="E51" s="47">
        <v>1</v>
      </c>
      <c r="F51" s="46">
        <v>6</v>
      </c>
      <c r="G51" s="46">
        <v>5</v>
      </c>
      <c r="H51" s="46">
        <v>1</v>
      </c>
      <c r="I51" s="46">
        <v>2</v>
      </c>
      <c r="J51" s="46">
        <v>2</v>
      </c>
      <c r="K51" s="46">
        <v>1</v>
      </c>
      <c r="L51" s="46"/>
      <c r="M51" s="46">
        <v>2</v>
      </c>
      <c r="N51" s="46">
        <v>4</v>
      </c>
      <c r="O51" s="46">
        <v>28</v>
      </c>
    </row>
    <row r="52" spans="1:15" x14ac:dyDescent="0.2">
      <c r="A52" s="59"/>
      <c r="B52" s="48" t="s">
        <v>10</v>
      </c>
      <c r="C52" s="49">
        <v>197</v>
      </c>
      <c r="D52" s="49">
        <v>47</v>
      </c>
      <c r="E52" s="49">
        <v>63</v>
      </c>
      <c r="F52" s="49">
        <v>90</v>
      </c>
      <c r="G52" s="49">
        <v>174</v>
      </c>
      <c r="H52" s="49">
        <v>231</v>
      </c>
      <c r="I52" s="49">
        <v>297</v>
      </c>
      <c r="J52" s="49">
        <v>206</v>
      </c>
      <c r="K52" s="49">
        <v>266</v>
      </c>
      <c r="L52" s="49">
        <v>292</v>
      </c>
      <c r="M52" s="49">
        <v>374</v>
      </c>
      <c r="N52" s="49">
        <v>310</v>
      </c>
      <c r="O52" s="49">
        <v>2547</v>
      </c>
    </row>
    <row r="53" spans="1:15" x14ac:dyDescent="0.2">
      <c r="A53" s="60"/>
      <c r="B53" s="50" t="s">
        <v>11</v>
      </c>
      <c r="C53" s="51">
        <v>7.7345897133882999E-2</v>
      </c>
      <c r="D53" s="51">
        <v>1.8453082057322299E-2</v>
      </c>
      <c r="E53" s="51">
        <v>2.47349823321555E-2</v>
      </c>
      <c r="F53" s="51">
        <v>3.5335689045936397E-2</v>
      </c>
      <c r="G53" s="51">
        <v>6.8315665488810406E-2</v>
      </c>
      <c r="H53" s="51">
        <v>9.0694935217903394E-2</v>
      </c>
      <c r="I53" s="51">
        <v>0.11660777385159</v>
      </c>
      <c r="J53" s="51">
        <v>8.0879466038476594E-2</v>
      </c>
      <c r="K53" s="51">
        <v>0.104436592069101</v>
      </c>
      <c r="L53" s="51">
        <v>0.11464468001570501</v>
      </c>
      <c r="M53" s="51">
        <v>0.146839418924225</v>
      </c>
      <c r="N53" s="51">
        <v>0.121711817824892</v>
      </c>
      <c r="O53" s="51">
        <v>1</v>
      </c>
    </row>
    <row r="55" spans="1:15" x14ac:dyDescent="0.2">
      <c r="A55" s="54" t="s">
        <v>47</v>
      </c>
    </row>
    <row r="56" spans="1:15" x14ac:dyDescent="0.2">
      <c r="A56" s="54" t="s">
        <v>35</v>
      </c>
    </row>
  </sheetData>
  <mergeCells count="6">
    <mergeCell ref="A47:A53"/>
    <mergeCell ref="A7:A13"/>
    <mergeCell ref="A15:A21"/>
    <mergeCell ref="A23:A29"/>
    <mergeCell ref="A31:A37"/>
    <mergeCell ref="A39:A4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333055-8A72-40D9-9150-F19AFCE3ABDB}"/>
</file>

<file path=customXml/itemProps2.xml><?xml version="1.0" encoding="utf-8"?>
<ds:datastoreItem xmlns:ds="http://schemas.openxmlformats.org/officeDocument/2006/customXml" ds:itemID="{F2773D6F-5715-4DBC-9981-0139DD2B44CF}"/>
</file>

<file path=customXml/itemProps3.xml><?xml version="1.0" encoding="utf-8"?>
<ds:datastoreItem xmlns:ds="http://schemas.openxmlformats.org/officeDocument/2006/customXml" ds:itemID="{D5F666BD-D6F3-405A-85AD-BD4E0C129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2016-09-26T12:25:54Z</cp:lastPrinted>
  <dcterms:created xsi:type="dcterms:W3CDTF">2016-09-15T11:02:19Z</dcterms:created>
  <dcterms:modified xsi:type="dcterms:W3CDTF">2019-10-01T12:48:05Z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