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9\3 - Pendenti al 30 settembre 2019\Distretto di CAGLIARI\"/>
    </mc:Choice>
  </mc:AlternateContent>
  <bookViews>
    <workbookView xWindow="0" yWindow="0" windowWidth="28800" windowHeight="11400"/>
  </bookViews>
  <sheets>
    <sheet name="Flussi " sheetId="2" r:id="rId1"/>
    <sheet name="Variazione pendenti" sheetId="3" r:id="rId2"/>
    <sheet name="Stratigrafia pendenti" sheetId="13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'!$A$1:$B$61</definedName>
    <definedName name="_xlnm.Print_Area" localSheetId="1">'Variazione pendenti'!$A$1:$F$20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G20" i="2"/>
  <c r="F56" i="2" l="1"/>
  <c r="E58" i="2" s="1"/>
  <c r="E56" i="2"/>
  <c r="D56" i="2"/>
  <c r="C56" i="2"/>
  <c r="F47" i="2"/>
  <c r="E47" i="2"/>
  <c r="E49" i="2" s="1"/>
  <c r="D47" i="2"/>
  <c r="C47" i="2"/>
  <c r="F38" i="2"/>
  <c r="E38" i="2"/>
  <c r="D38" i="2"/>
  <c r="C38" i="2"/>
  <c r="F29" i="2"/>
  <c r="E31" i="2" s="1"/>
  <c r="E29" i="2"/>
  <c r="D29" i="2"/>
  <c r="C29" i="2"/>
  <c r="C31" i="2" s="1"/>
  <c r="F20" i="2"/>
  <c r="E20" i="2"/>
  <c r="D20" i="2"/>
  <c r="C20" i="2"/>
  <c r="F12" i="2"/>
  <c r="E14" i="2" s="1"/>
  <c r="E12" i="2"/>
  <c r="D12" i="2"/>
  <c r="C12" i="2"/>
  <c r="C14" i="2" s="1"/>
  <c r="C22" i="2" l="1"/>
  <c r="C40" i="2"/>
  <c r="C58" i="2"/>
  <c r="E40" i="2"/>
  <c r="E22" i="2"/>
  <c r="C49" i="2"/>
  <c r="H56" i="2" l="1"/>
  <c r="G56" i="2"/>
  <c r="H47" i="2"/>
  <c r="G47" i="2"/>
  <c r="H38" i="2"/>
  <c r="G38" i="2"/>
  <c r="H29" i="2"/>
  <c r="G29" i="2"/>
  <c r="H12" i="2"/>
  <c r="G12" i="2"/>
  <c r="G40" i="2" l="1"/>
  <c r="G14" i="2"/>
  <c r="G58" i="2"/>
  <c r="G31" i="2"/>
  <c r="G49" i="2"/>
  <c r="G22" i="2"/>
  <c r="F17" i="3" l="1"/>
  <c r="F15" i="3"/>
  <c r="F13" i="3"/>
  <c r="F11" i="3"/>
  <c r="F9" i="3"/>
  <c r="F7" i="3"/>
</calcChain>
</file>

<file path=xl/sharedStrings.xml><?xml version="1.0" encoding="utf-8"?>
<sst xmlns="http://schemas.openxmlformats.org/spreadsheetml/2006/main" count="153" uniqueCount="48">
  <si>
    <t>Distretto di Cagliari</t>
  </si>
  <si>
    <t>Stratigrafia delle pendenze</t>
  </si>
  <si>
    <t>Settore CIVILE - Area SIECIC</t>
  </si>
  <si>
    <t>Ufficio</t>
  </si>
  <si>
    <t>Circondario di Tribunale Ordinario di Cagliari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</si>
  <si>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</si>
  <si>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</si>
  <si>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</si>
  <si>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</si>
  <si>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</si>
  <si>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</si>
  <si>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</si>
  <si>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t>Circondario di Tribunale Ordinario di Lanusei</t>
  </si>
  <si>
    <t>Circondario di Tribunale Ordinario di Nuoro</t>
  </si>
  <si>
    <t>Circondario di Tribunale Ordinario di Oristano</t>
  </si>
  <si>
    <t>Circondario di Tribunale Ordinario di Sassari</t>
  </si>
  <si>
    <t>Circondario di Tribunale Ordinario di Tempio Pausania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</si>
  <si>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</si>
  <si>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</si>
  <si>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</si>
  <si>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</si>
  <si>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</si>
  <si>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</si>
  <si>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</si>
  <si>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</si>
  <si>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</si>
  <si>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Cagliari</t>
  </si>
  <si>
    <t>Tribunale Ordinario di Lanusei</t>
  </si>
  <si>
    <t>Tribunale Ordinario di Nuoro</t>
  </si>
  <si>
    <t>Tribunale Ordinario di Oristano</t>
  </si>
  <si>
    <t>Tribunale Ordinario di  Sassari</t>
  </si>
  <si>
    <t>Tribunale Ordinario di Tempio Pausania</t>
  </si>
  <si>
    <t>Tribunale Ordinario di Sassari</t>
  </si>
  <si>
    <t>Variazione</t>
  </si>
  <si>
    <t>TOTALE</t>
  </si>
  <si>
    <t>Fonte: Dipartimento dell'organizzazione giudiziaria, del personale e dei servizi - Direzione Generale di Statistica e Analisi Organizzativa</t>
  </si>
  <si>
    <t>Iscritti 2017</t>
  </si>
  <si>
    <t>Definiti 2017</t>
  </si>
  <si>
    <t>Fino al 2008</t>
  </si>
  <si>
    <t>Pendenti al 31/12/2016</t>
  </si>
  <si>
    <t>Iscritti 2018</t>
  </si>
  <si>
    <t>Definiti 2018</t>
  </si>
  <si>
    <t>Pendenti al 30 settembre 2019</t>
  </si>
  <si>
    <t>Ultimo aggiornamento del sistema di rilevazione avvenuto il 9 novembre 2019</t>
  </si>
  <si>
    <t>Anni 2017 - 30 settembre 2019</t>
  </si>
  <si>
    <t>Iscritti 
gen-set 2019</t>
  </si>
  <si>
    <t>Definiti 
gen-set 2019</t>
  </si>
  <si>
    <t>Pendenti al 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</si>
</sst>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13" fillId="0" borderId="0" xfId="1" applyFont="1"/>
    <xf numFmtId="0" fontId="14" fillId="0" borderId="0" xfId="1" applyFont="1"/>
    <xf numFmtId="0" fontId="12" fillId="0" borderId="0" xfId="1" applyFont="1"/>
    <xf numFmtId="0" fontId="16" fillId="0" borderId="0" xfId="1" applyFont="1" applyFill="1"/>
    <xf numFmtId="0" fontId="14" fillId="0" borderId="0" xfId="1" applyFont="1" applyFill="1"/>
    <xf numFmtId="0" fontId="16" fillId="0" borderId="1" xfId="1" applyFont="1" applyBorder="1" applyAlignment="1">
      <alignment vertical="center"/>
    </xf>
    <xf numFmtId="0" fontId="16" fillId="0" borderId="1" xfId="1" applyFont="1" applyBorder="1" applyAlignment="1">
      <alignment horizontal="right" vertical="center" wrapText="1"/>
    </xf>
    <xf numFmtId="0" fontId="14" fillId="0" borderId="1" xfId="1" applyFont="1" applyBorder="1"/>
    <xf numFmtId="3" fontId="14" fillId="0" borderId="1" xfId="1" applyNumberFormat="1" applyFont="1" applyBorder="1"/>
    <xf numFmtId="0" fontId="17" fillId="0" borderId="2" xfId="1" applyFont="1" applyBorder="1"/>
    <xf numFmtId="3" fontId="16" fillId="0" borderId="2" xfId="1" applyNumberFormat="1" applyFont="1" applyBorder="1"/>
    <xf numFmtId="0" fontId="16" fillId="0" borderId="0" xfId="1" applyFont="1" applyBorder="1" applyAlignment="1">
      <alignment horizontal="left" vertical="center" wrapText="1"/>
    </xf>
    <xf numFmtId="0" fontId="18" fillId="0" borderId="0" xfId="1" applyFont="1" applyBorder="1"/>
    <xf numFmtId="3" fontId="14" fillId="0" borderId="0" xfId="1" applyNumberFormat="1" applyFont="1" applyBorder="1"/>
    <xf numFmtId="0" fontId="17" fillId="0" borderId="1" xfId="1" applyFont="1" applyBorder="1"/>
    <xf numFmtId="0" fontId="16" fillId="0" borderId="0" xfId="1" applyFont="1"/>
    <xf numFmtId="3" fontId="14" fillId="0" borderId="0" xfId="1" applyNumberFormat="1" applyFont="1"/>
    <xf numFmtId="0" fontId="14" fillId="0" borderId="1" xfId="1" applyNumberFormat="1" applyFont="1" applyBorder="1"/>
    <xf numFmtId="0" fontId="14" fillId="0" borderId="0" xfId="1" applyFont="1" applyBorder="1"/>
    <xf numFmtId="0" fontId="14" fillId="0" borderId="0" xfId="1" applyFont="1" applyFill="1" applyBorder="1"/>
    <xf numFmtId="0" fontId="16" fillId="0" borderId="1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right" vertical="center" wrapText="1"/>
    </xf>
    <xf numFmtId="0" fontId="16" fillId="0" borderId="1" xfId="1" applyFont="1" applyBorder="1" applyAlignment="1">
      <alignment vertical="center" wrapText="1"/>
    </xf>
    <xf numFmtId="0" fontId="18" fillId="0" borderId="1" xfId="1" applyFont="1" applyBorder="1" applyAlignment="1">
      <alignment vertical="center"/>
    </xf>
    <xf numFmtId="3" fontId="16" fillId="0" borderId="1" xfId="1" applyNumberFormat="1" applyFont="1" applyBorder="1" applyAlignment="1">
      <alignment horizontal="center" vertical="center"/>
    </xf>
    <xf numFmtId="3" fontId="16" fillId="0" borderId="5" xfId="1" applyNumberFormat="1" applyFont="1" applyBorder="1" applyAlignment="1">
      <alignment horizontal="center" vertical="center"/>
    </xf>
    <xf numFmtId="164" fontId="16" fillId="0" borderId="1" xfId="2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6" fillId="0" borderId="0" xfId="1" applyFont="1" applyBorder="1" applyAlignment="1">
      <alignment vertical="center" wrapText="1"/>
    </xf>
    <xf numFmtId="3" fontId="16" fillId="0" borderId="0" xfId="1" applyNumberFormat="1" applyFont="1" applyBorder="1" applyAlignment="1">
      <alignment horizontal="center"/>
    </xf>
    <xf numFmtId="164" fontId="16" fillId="0" borderId="0" xfId="2" applyNumberFormat="1" applyFont="1" applyBorder="1" applyAlignment="1">
      <alignment horizontal="center"/>
    </xf>
    <xf numFmtId="0" fontId="16" fillId="0" borderId="0" xfId="0" applyFont="1" applyFill="1"/>
    <xf numFmtId="0" fontId="16" fillId="0" borderId="1" xfId="0" applyFont="1" applyBorder="1" applyAlignment="1">
      <alignment horizontal="right" vertical="center" wrapText="1"/>
    </xf>
    <xf numFmtId="0" fontId="16" fillId="0" borderId="1" xfId="1" applyFont="1" applyFill="1" applyBorder="1" applyAlignment="1">
      <alignment horizontal="center" vertical="center" wrapText="1"/>
    </xf>
    <xf numFmtId="3" fontId="16" fillId="0" borderId="1" xfId="1" applyNumberFormat="1" applyFont="1" applyBorder="1"/>
    <xf numFmtId="0" fontId="13" fillId="0" borderId="0" xfId="21" applyFont="1"/>
    <xf numFmtId="0" fontId="14" fillId="0" borderId="0" xfId="21" applyFont="1"/>
    <xf numFmtId="0" fontId="12" fillId="0" borderId="0" xfId="21" applyFont="1"/>
    <xf numFmtId="0" fontId="16" fillId="0" borderId="0" xfId="21" applyFont="1" applyFill="1"/>
    <xf numFmtId="0" fontId="14" fillId="0" borderId="0" xfId="21" applyFont="1" applyFill="1"/>
    <xf numFmtId="0" fontId="16" fillId="0" borderId="1" xfId="21" applyFont="1" applyBorder="1" applyAlignment="1">
      <alignment vertical="center"/>
    </xf>
    <xf numFmtId="0" fontId="16" fillId="0" borderId="1" xfId="21" applyFont="1" applyBorder="1" applyAlignment="1">
      <alignment horizontal="right" vertical="center" wrapText="1"/>
    </xf>
    <xf numFmtId="14" fontId="16" fillId="0" borderId="1" xfId="21" applyNumberFormat="1" applyFont="1" applyBorder="1" applyAlignment="1">
      <alignment horizontal="right" vertical="center" wrapText="1"/>
    </xf>
    <xf numFmtId="0" fontId="14" fillId="0" borderId="1" xfId="21" applyFont="1" applyBorder="1"/>
    <xf numFmtId="3" fontId="14" fillId="0" borderId="1" xfId="21" applyNumberFormat="1" applyFont="1" applyBorder="1"/>
    <xf numFmtId="3" fontId="14" fillId="0" borderId="1" xfId="21" applyNumberFormat="1" applyFont="1" applyBorder="1" applyAlignment="1">
      <alignment horizontal="right"/>
    </xf>
    <xf numFmtId="0" fontId="17" fillId="0" borderId="2" xfId="21" applyFont="1" applyBorder="1"/>
    <xf numFmtId="3" fontId="17" fillId="0" borderId="2" xfId="21" applyNumberFormat="1" applyFont="1" applyBorder="1"/>
    <xf numFmtId="0" fontId="17" fillId="0" borderId="1" xfId="21" applyFont="1" applyBorder="1"/>
    <xf numFmtId="164" fontId="17" fillId="0" borderId="1" xfId="22" applyNumberFormat="1" applyFont="1" applyBorder="1"/>
    <xf numFmtId="0" fontId="16" fillId="0" borderId="0" xfId="21" applyFont="1"/>
    <xf numFmtId="3" fontId="14" fillId="0" borderId="0" xfId="21" applyNumberFormat="1" applyFont="1"/>
    <xf numFmtId="0" fontId="18" fillId="0" borderId="0" xfId="21" applyFont="1"/>
    <xf numFmtId="0" fontId="16" fillId="0" borderId="1" xfId="1" applyFont="1" applyBorder="1" applyAlignment="1">
      <alignment horizontal="left" vertical="center" wrapText="1"/>
    </xf>
    <xf numFmtId="4" fontId="16" fillId="0" borderId="3" xfId="1" applyNumberFormat="1" applyFont="1" applyBorder="1" applyAlignment="1">
      <alignment horizontal="center" vertical="center"/>
    </xf>
    <xf numFmtId="4" fontId="16" fillId="0" borderId="4" xfId="1" applyNumberFormat="1" applyFont="1" applyBorder="1" applyAlignment="1">
      <alignment horizontal="center" vertical="center"/>
    </xf>
    <xf numFmtId="0" fontId="16" fillId="0" borderId="6" xfId="21" applyFont="1" applyBorder="1" applyAlignment="1">
      <alignment horizontal="left" vertical="center" wrapText="1"/>
    </xf>
    <xf numFmtId="0" fontId="16" fillId="0" borderId="5" xfId="21" applyFont="1" applyBorder="1" applyAlignment="1">
      <alignment horizontal="left" vertical="center" wrapText="1"/>
    </xf>
    <xf numFmtId="0" fontId="16" fillId="0" borderId="2" xfId="21" applyFont="1" applyBorder="1" applyAlignment="1">
      <alignment horizontal="left" vertical="center" wrapText="1"/>
    </xf>
  </cellXfs>
  <cellStyles count="23">
    <cellStyle name="Normale" xfId="0" builtinId="0"/>
    <cellStyle name="Normale 2" xfId="1"/>
    <cellStyle name="Normale 2 2" xfId="3"/>
    <cellStyle name="Normale 2 2 10" xfId="21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Percentuale 2" xfId="2"/>
    <cellStyle name="Percentuale 2 2" xfId="4"/>
    <cellStyle name="Percentuale 2 2 10" xfId="22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4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GridLines="0" tabSelected="1" zoomScaleNormal="100" workbookViewId="0">
      <selection activeCell="J36" sqref="J36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17</v>
      </c>
    </row>
    <row r="3" spans="1:8" x14ac:dyDescent="0.2">
      <c r="A3" s="4" t="s">
        <v>2</v>
      </c>
      <c r="B3" s="5"/>
    </row>
    <row r="4" spans="1:8" x14ac:dyDescent="0.2">
      <c r="A4" s="32" t="s">
        <v>44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18</v>
      </c>
      <c r="C6" s="7" t="s">
        <v>36</v>
      </c>
      <c r="D6" s="7" t="s">
        <v>37</v>
      </c>
      <c r="E6" s="33" t="s">
        <v>40</v>
      </c>
      <c r="F6" s="33" t="s">
        <v>41</v>
      </c>
      <c r="G6" s="7" t="s">
        <v>45</v>
      </c>
      <c r="H6" s="7" t="s">
        <v>46</v>
      </c>
    </row>
    <row r="7" spans="1:8" x14ac:dyDescent="0.2">
      <c r="A7" s="54" t="s">
        <v>26</v>
      </c>
      <c r="B7" s="8" t="s">
        <v>5</v>
      </c>
      <c r="C7" s="9">
        <v>3008</v>
      </c>
      <c r="D7" s="9">
        <v>3506</v>
      </c>
      <c r="E7" s="9">
        <v>2963</v>
      </c>
      <c r="F7" s="9">
        <v>3354</v>
      </c>
      <c r="G7" s="9">
        <v>2260</v>
      </c>
      <c r="H7" s="9">
        <v>2561</v>
      </c>
    </row>
    <row r="8" spans="1:8" x14ac:dyDescent="0.2">
      <c r="A8" s="54" t="s">
        <v>19</v>
      </c>
      <c r="B8" s="8" t="s">
        <v>6</v>
      </c>
      <c r="C8" s="9">
        <v>512</v>
      </c>
      <c r="D8" s="9">
        <v>640</v>
      </c>
      <c r="E8" s="9">
        <v>479</v>
      </c>
      <c r="F8" s="9">
        <v>612</v>
      </c>
      <c r="G8" s="9">
        <v>297</v>
      </c>
      <c r="H8" s="9">
        <v>396</v>
      </c>
    </row>
    <row r="9" spans="1:8" x14ac:dyDescent="0.2">
      <c r="A9" s="54" t="s">
        <v>19</v>
      </c>
      <c r="B9" s="8" t="s">
        <v>7</v>
      </c>
      <c r="C9" s="9">
        <v>381</v>
      </c>
      <c r="D9" s="9">
        <v>414</v>
      </c>
      <c r="E9" s="9">
        <v>306</v>
      </c>
      <c r="F9" s="9">
        <v>362</v>
      </c>
      <c r="G9" s="9">
        <v>242</v>
      </c>
      <c r="H9" s="9">
        <v>223</v>
      </c>
    </row>
    <row r="10" spans="1:8" x14ac:dyDescent="0.2">
      <c r="A10" s="54" t="s">
        <v>19</v>
      </c>
      <c r="B10" s="8" t="s">
        <v>20</v>
      </c>
      <c r="C10" s="9">
        <v>181</v>
      </c>
      <c r="D10" s="9">
        <v>179</v>
      </c>
      <c r="E10" s="9">
        <v>160</v>
      </c>
      <c r="F10" s="9">
        <v>165</v>
      </c>
      <c r="G10" s="9">
        <v>126</v>
      </c>
      <c r="H10" s="9">
        <v>120</v>
      </c>
    </row>
    <row r="11" spans="1:8" x14ac:dyDescent="0.2">
      <c r="A11" s="54" t="s">
        <v>19</v>
      </c>
      <c r="B11" s="8" t="s">
        <v>9</v>
      </c>
      <c r="C11" s="9">
        <v>18</v>
      </c>
      <c r="D11" s="9">
        <v>12</v>
      </c>
      <c r="E11" s="9">
        <v>10</v>
      </c>
      <c r="F11" s="9">
        <v>16</v>
      </c>
      <c r="G11" s="9">
        <v>18</v>
      </c>
      <c r="H11" s="9">
        <v>15</v>
      </c>
    </row>
    <row r="12" spans="1:8" x14ac:dyDescent="0.2">
      <c r="A12" s="54"/>
      <c r="B12" s="10" t="s">
        <v>21</v>
      </c>
      <c r="C12" s="11">
        <f t="shared" ref="C12:F12" si="0">SUM(C7:C11)</f>
        <v>4100</v>
      </c>
      <c r="D12" s="11">
        <f t="shared" si="0"/>
        <v>4751</v>
      </c>
      <c r="E12" s="35">
        <f t="shared" si="0"/>
        <v>3918</v>
      </c>
      <c r="F12" s="35">
        <f t="shared" si="0"/>
        <v>4509</v>
      </c>
      <c r="G12" s="11">
        <f t="shared" ref="G12:H12" si="1">SUM(G7:G11)</f>
        <v>2943</v>
      </c>
      <c r="H12" s="11">
        <f t="shared" si="1"/>
        <v>3315</v>
      </c>
    </row>
    <row r="13" spans="1:8" ht="7.15" customHeight="1" x14ac:dyDescent="0.2">
      <c r="A13" s="12"/>
      <c r="B13" s="13"/>
      <c r="C13" s="14"/>
      <c r="D13" s="14"/>
      <c r="E13" s="14"/>
      <c r="F13" s="14"/>
      <c r="G13" s="14"/>
      <c r="H13" s="14"/>
    </row>
    <row r="14" spans="1:8" ht="13.5" customHeight="1" x14ac:dyDescent="0.2">
      <c r="A14" s="12"/>
      <c r="B14" s="15" t="s">
        <v>22</v>
      </c>
      <c r="C14" s="55">
        <f>D12/C12</f>
        <v>1.158780487804878</v>
      </c>
      <c r="D14" s="56"/>
      <c r="E14" s="55">
        <f>F12/E12</f>
        <v>1.1508422664624809</v>
      </c>
      <c r="F14" s="56"/>
      <c r="G14" s="55">
        <f>H12/G12</f>
        <v>1.126401630988787</v>
      </c>
      <c r="H14" s="56"/>
    </row>
    <row r="15" spans="1:8" x14ac:dyDescent="0.2">
      <c r="C15" s="17"/>
      <c r="D15" s="17"/>
      <c r="E15" s="17"/>
      <c r="F15" s="17"/>
      <c r="G15" s="17"/>
      <c r="H15" s="17"/>
    </row>
    <row r="16" spans="1:8" x14ac:dyDescent="0.2">
      <c r="A16" s="54" t="s">
        <v>27</v>
      </c>
      <c r="B16" s="8" t="s">
        <v>5</v>
      </c>
      <c r="C16" s="9">
        <v>131</v>
      </c>
      <c r="D16" s="9">
        <v>146</v>
      </c>
      <c r="E16" s="9">
        <v>124</v>
      </c>
      <c r="F16" s="9">
        <v>140</v>
      </c>
      <c r="G16" s="9">
        <v>113</v>
      </c>
      <c r="H16" s="9">
        <v>80</v>
      </c>
    </row>
    <row r="17" spans="1:8" x14ac:dyDescent="0.2">
      <c r="A17" s="54" t="s">
        <v>23</v>
      </c>
      <c r="B17" s="8" t="s">
        <v>6</v>
      </c>
      <c r="C17" s="9">
        <v>23</v>
      </c>
      <c r="D17" s="9">
        <v>36</v>
      </c>
      <c r="E17" s="9">
        <v>24</v>
      </c>
      <c r="F17" s="9">
        <v>42</v>
      </c>
      <c r="G17" s="9">
        <v>22</v>
      </c>
      <c r="H17" s="9">
        <v>29</v>
      </c>
    </row>
    <row r="18" spans="1:8" x14ac:dyDescent="0.2">
      <c r="A18" s="54" t="s">
        <v>23</v>
      </c>
      <c r="B18" s="8" t="s">
        <v>7</v>
      </c>
      <c r="C18" s="18">
        <v>8</v>
      </c>
      <c r="D18" s="9">
        <v>6</v>
      </c>
      <c r="E18" s="18">
        <v>9</v>
      </c>
      <c r="F18" s="9">
        <v>9</v>
      </c>
      <c r="G18" s="18">
        <v>12</v>
      </c>
      <c r="H18" s="9">
        <v>9</v>
      </c>
    </row>
    <row r="19" spans="1:8" x14ac:dyDescent="0.2">
      <c r="A19" s="54" t="s">
        <v>23</v>
      </c>
      <c r="B19" s="8" t="s">
        <v>20</v>
      </c>
      <c r="C19" s="9">
        <v>1</v>
      </c>
      <c r="D19" s="9">
        <v>1</v>
      </c>
      <c r="E19" s="9">
        <v>4</v>
      </c>
      <c r="F19" s="9">
        <v>1</v>
      </c>
      <c r="G19" s="9">
        <v>4</v>
      </c>
      <c r="H19" s="9">
        <v>2</v>
      </c>
    </row>
    <row r="20" spans="1:8" x14ac:dyDescent="0.2">
      <c r="A20" s="54"/>
      <c r="B20" s="10" t="s">
        <v>21</v>
      </c>
      <c r="C20" s="11">
        <f t="shared" ref="C20:H20" si="2">SUM(C16:C19)</f>
        <v>163</v>
      </c>
      <c r="D20" s="11">
        <f t="shared" si="2"/>
        <v>189</v>
      </c>
      <c r="E20" s="35">
        <f t="shared" si="2"/>
        <v>161</v>
      </c>
      <c r="F20" s="35">
        <f t="shared" si="2"/>
        <v>192</v>
      </c>
      <c r="G20" s="11">
        <f>SUM(G16:G19)</f>
        <v>151</v>
      </c>
      <c r="H20" s="11">
        <f>SUM(H16:H19)</f>
        <v>120</v>
      </c>
    </row>
    <row r="21" spans="1:8" ht="7.15" customHeight="1" x14ac:dyDescent="0.2">
      <c r="A21" s="12"/>
      <c r="B21" s="13"/>
      <c r="C21" s="14"/>
      <c r="D21" s="14"/>
      <c r="E21" s="14"/>
      <c r="F21" s="14"/>
      <c r="G21" s="14"/>
      <c r="H21" s="14"/>
    </row>
    <row r="22" spans="1:8" x14ac:dyDescent="0.2">
      <c r="A22" s="12"/>
      <c r="B22" s="15" t="s">
        <v>22</v>
      </c>
      <c r="C22" s="55">
        <f>D20/C20</f>
        <v>1.1595092024539877</v>
      </c>
      <c r="D22" s="56"/>
      <c r="E22" s="55">
        <f>F20/E20</f>
        <v>1.1925465838509317</v>
      </c>
      <c r="F22" s="56"/>
      <c r="G22" s="55">
        <f>H20/G20</f>
        <v>0.79470198675496684</v>
      </c>
      <c r="H22" s="56"/>
    </row>
    <row r="23" spans="1:8" x14ac:dyDescent="0.2">
      <c r="C23" s="17"/>
      <c r="D23" s="17"/>
      <c r="E23" s="17"/>
      <c r="F23" s="17"/>
      <c r="G23" s="17"/>
      <c r="H23" s="17"/>
    </row>
    <row r="24" spans="1:8" x14ac:dyDescent="0.2">
      <c r="A24" s="54" t="s">
        <v>28</v>
      </c>
      <c r="B24" s="8" t="s">
        <v>5</v>
      </c>
      <c r="C24" s="9">
        <v>447</v>
      </c>
      <c r="D24" s="9">
        <v>516</v>
      </c>
      <c r="E24" s="9">
        <v>528</v>
      </c>
      <c r="F24" s="9">
        <v>529</v>
      </c>
      <c r="G24" s="9">
        <v>450</v>
      </c>
      <c r="H24" s="9">
        <v>396</v>
      </c>
    </row>
    <row r="25" spans="1:8" x14ac:dyDescent="0.2">
      <c r="A25" s="54"/>
      <c r="B25" s="8" t="s">
        <v>6</v>
      </c>
      <c r="C25" s="9">
        <v>114</v>
      </c>
      <c r="D25" s="9">
        <v>193</v>
      </c>
      <c r="E25" s="9">
        <v>92</v>
      </c>
      <c r="F25" s="9">
        <v>202</v>
      </c>
      <c r="G25" s="9">
        <v>59</v>
      </c>
      <c r="H25" s="9">
        <v>122</v>
      </c>
    </row>
    <row r="26" spans="1:8" x14ac:dyDescent="0.2">
      <c r="A26" s="54"/>
      <c r="B26" s="8" t="s">
        <v>7</v>
      </c>
      <c r="C26" s="9">
        <v>29</v>
      </c>
      <c r="D26" s="9">
        <v>30</v>
      </c>
      <c r="E26" s="9">
        <v>22</v>
      </c>
      <c r="F26" s="9">
        <v>28</v>
      </c>
      <c r="G26" s="9">
        <v>30</v>
      </c>
      <c r="H26" s="9">
        <v>29</v>
      </c>
    </row>
    <row r="27" spans="1:8" x14ac:dyDescent="0.2">
      <c r="A27" s="54"/>
      <c r="B27" s="8" t="s">
        <v>20</v>
      </c>
      <c r="C27" s="9">
        <v>19</v>
      </c>
      <c r="D27" s="9">
        <v>34</v>
      </c>
      <c r="E27" s="9">
        <v>13</v>
      </c>
      <c r="F27" s="9">
        <v>23</v>
      </c>
      <c r="G27" s="9">
        <v>14</v>
      </c>
      <c r="H27" s="9">
        <v>16</v>
      </c>
    </row>
    <row r="28" spans="1:8" x14ac:dyDescent="0.2">
      <c r="A28" s="54"/>
      <c r="B28" s="8" t="s">
        <v>9</v>
      </c>
      <c r="C28" s="9">
        <v>11</v>
      </c>
      <c r="D28" s="9">
        <v>6</v>
      </c>
      <c r="E28" s="9">
        <v>8</v>
      </c>
      <c r="F28" s="9">
        <v>9</v>
      </c>
      <c r="G28" s="9">
        <v>1</v>
      </c>
      <c r="H28" s="9">
        <v>2</v>
      </c>
    </row>
    <row r="29" spans="1:8" x14ac:dyDescent="0.2">
      <c r="A29" s="54"/>
      <c r="B29" s="10" t="s">
        <v>21</v>
      </c>
      <c r="C29" s="11">
        <f t="shared" ref="C29:F29" si="3">SUM(C24:C28)</f>
        <v>620</v>
      </c>
      <c r="D29" s="11">
        <f t="shared" si="3"/>
        <v>779</v>
      </c>
      <c r="E29" s="35">
        <f t="shared" si="3"/>
        <v>663</v>
      </c>
      <c r="F29" s="35">
        <f t="shared" si="3"/>
        <v>791</v>
      </c>
      <c r="G29" s="11">
        <f t="shared" ref="G29:H29" si="4">SUM(G24:G28)</f>
        <v>554</v>
      </c>
      <c r="H29" s="11">
        <f t="shared" si="4"/>
        <v>565</v>
      </c>
    </row>
    <row r="30" spans="1:8" ht="7.15" customHeight="1" x14ac:dyDescent="0.2">
      <c r="A30" s="12"/>
      <c r="B30" s="13"/>
      <c r="C30" s="14"/>
      <c r="D30" s="14"/>
      <c r="E30" s="14"/>
      <c r="F30" s="14"/>
      <c r="G30" s="14"/>
      <c r="H30" s="14"/>
    </row>
    <row r="31" spans="1:8" x14ac:dyDescent="0.2">
      <c r="A31" s="12"/>
      <c r="B31" s="15" t="s">
        <v>22</v>
      </c>
      <c r="C31" s="55">
        <f>D29/C29</f>
        <v>1.2564516129032257</v>
      </c>
      <c r="D31" s="56"/>
      <c r="E31" s="55">
        <f>F29/E29</f>
        <v>1.1930618401206636</v>
      </c>
      <c r="F31" s="56"/>
      <c r="G31" s="55">
        <f>H29/G29</f>
        <v>1.0198555956678701</v>
      </c>
      <c r="H31" s="56"/>
    </row>
    <row r="32" spans="1:8" x14ac:dyDescent="0.2">
      <c r="C32" s="17"/>
      <c r="D32" s="17"/>
      <c r="E32" s="17"/>
      <c r="F32" s="17"/>
      <c r="G32" s="17"/>
      <c r="H32" s="17"/>
    </row>
    <row r="33" spans="1:8" x14ac:dyDescent="0.2">
      <c r="A33" s="54" t="s">
        <v>29</v>
      </c>
      <c r="B33" s="8" t="s">
        <v>5</v>
      </c>
      <c r="C33" s="9">
        <v>557</v>
      </c>
      <c r="D33" s="9">
        <v>577</v>
      </c>
      <c r="E33" s="9">
        <v>578</v>
      </c>
      <c r="F33" s="9">
        <v>611</v>
      </c>
      <c r="G33" s="9">
        <v>463</v>
      </c>
      <c r="H33" s="9">
        <v>416</v>
      </c>
    </row>
    <row r="34" spans="1:8" x14ac:dyDescent="0.2">
      <c r="A34" s="54" t="s">
        <v>24</v>
      </c>
      <c r="B34" s="8" t="s">
        <v>6</v>
      </c>
      <c r="C34" s="9">
        <v>108</v>
      </c>
      <c r="D34" s="9">
        <v>231</v>
      </c>
      <c r="E34" s="9">
        <v>94</v>
      </c>
      <c r="F34" s="9">
        <v>222</v>
      </c>
      <c r="G34" s="9">
        <v>56</v>
      </c>
      <c r="H34" s="9">
        <v>84</v>
      </c>
    </row>
    <row r="35" spans="1:8" x14ac:dyDescent="0.2">
      <c r="A35" s="54" t="s">
        <v>24</v>
      </c>
      <c r="B35" s="8" t="s">
        <v>7</v>
      </c>
      <c r="C35" s="9">
        <v>40</v>
      </c>
      <c r="D35" s="9">
        <v>44</v>
      </c>
      <c r="E35" s="9">
        <v>32</v>
      </c>
      <c r="F35" s="9">
        <v>32</v>
      </c>
      <c r="G35" s="9">
        <v>20</v>
      </c>
      <c r="H35" s="9">
        <v>26</v>
      </c>
    </row>
    <row r="36" spans="1:8" x14ac:dyDescent="0.2">
      <c r="A36" s="54" t="s">
        <v>24</v>
      </c>
      <c r="B36" s="8" t="s">
        <v>20</v>
      </c>
      <c r="C36" s="9">
        <v>19</v>
      </c>
      <c r="D36" s="9">
        <v>17</v>
      </c>
      <c r="E36" s="9">
        <v>11</v>
      </c>
      <c r="F36" s="9">
        <v>15</v>
      </c>
      <c r="G36" s="9">
        <v>12</v>
      </c>
      <c r="H36" s="9">
        <v>10</v>
      </c>
    </row>
    <row r="37" spans="1:8" x14ac:dyDescent="0.2">
      <c r="A37" s="54" t="s">
        <v>24</v>
      </c>
      <c r="B37" s="8" t="s">
        <v>9</v>
      </c>
      <c r="C37" s="9">
        <v>9</v>
      </c>
      <c r="D37" s="9">
        <v>6</v>
      </c>
      <c r="E37" s="9">
        <v>5</v>
      </c>
      <c r="F37" s="9">
        <v>5</v>
      </c>
      <c r="G37" s="9">
        <v>2</v>
      </c>
      <c r="H37" s="9">
        <v>2</v>
      </c>
    </row>
    <row r="38" spans="1:8" x14ac:dyDescent="0.2">
      <c r="A38" s="54"/>
      <c r="B38" s="10" t="s">
        <v>21</v>
      </c>
      <c r="C38" s="11">
        <f t="shared" ref="C38:F38" si="5">SUM(C33:C37)</f>
        <v>733</v>
      </c>
      <c r="D38" s="11">
        <f t="shared" si="5"/>
        <v>875</v>
      </c>
      <c r="E38" s="35">
        <f t="shared" si="5"/>
        <v>720</v>
      </c>
      <c r="F38" s="35">
        <f t="shared" si="5"/>
        <v>885</v>
      </c>
      <c r="G38" s="11">
        <f t="shared" ref="G38:H38" si="6">SUM(G33:G37)</f>
        <v>553</v>
      </c>
      <c r="H38" s="11">
        <f t="shared" si="6"/>
        <v>538</v>
      </c>
    </row>
    <row r="39" spans="1:8" ht="7.15" customHeight="1" x14ac:dyDescent="0.2">
      <c r="A39" s="12"/>
      <c r="B39" s="13"/>
      <c r="C39" s="14"/>
      <c r="D39" s="14"/>
      <c r="E39" s="14"/>
      <c r="F39" s="14"/>
      <c r="G39" s="14"/>
      <c r="H39" s="14"/>
    </row>
    <row r="40" spans="1:8" x14ac:dyDescent="0.2">
      <c r="A40" s="12"/>
      <c r="B40" s="15" t="s">
        <v>22</v>
      </c>
      <c r="C40" s="55">
        <f>D38/C38</f>
        <v>1.193724420190996</v>
      </c>
      <c r="D40" s="56"/>
      <c r="E40" s="55">
        <f>F38/E38</f>
        <v>1.2291666666666667</v>
      </c>
      <c r="F40" s="56"/>
      <c r="G40" s="55">
        <f>H38/G38</f>
        <v>0.97287522603978305</v>
      </c>
      <c r="H40" s="56"/>
    </row>
    <row r="41" spans="1:8" x14ac:dyDescent="0.2">
      <c r="C41" s="17"/>
      <c r="D41" s="17"/>
      <c r="E41" s="17"/>
      <c r="F41" s="17"/>
      <c r="G41" s="17"/>
      <c r="H41" s="17"/>
    </row>
    <row r="42" spans="1:8" x14ac:dyDescent="0.2">
      <c r="A42" s="54" t="s">
        <v>32</v>
      </c>
      <c r="B42" s="8" t="s">
        <v>5</v>
      </c>
      <c r="C42" s="9">
        <v>1435</v>
      </c>
      <c r="D42" s="9">
        <v>1469</v>
      </c>
      <c r="E42" s="9">
        <v>1650</v>
      </c>
      <c r="F42" s="9">
        <v>1708</v>
      </c>
      <c r="G42" s="9">
        <v>956</v>
      </c>
      <c r="H42" s="9">
        <v>1230</v>
      </c>
    </row>
    <row r="43" spans="1:8" x14ac:dyDescent="0.2">
      <c r="A43" s="54"/>
      <c r="B43" s="8" t="s">
        <v>6</v>
      </c>
      <c r="C43" s="9">
        <v>283</v>
      </c>
      <c r="D43" s="9">
        <v>407</v>
      </c>
      <c r="E43" s="9">
        <v>223</v>
      </c>
      <c r="F43" s="9">
        <v>365</v>
      </c>
      <c r="G43" s="9">
        <v>134</v>
      </c>
      <c r="H43" s="9">
        <v>274</v>
      </c>
    </row>
    <row r="44" spans="1:8" x14ac:dyDescent="0.2">
      <c r="A44" s="54"/>
      <c r="B44" s="8" t="s">
        <v>7</v>
      </c>
      <c r="C44" s="9">
        <v>132</v>
      </c>
      <c r="D44" s="9">
        <v>121</v>
      </c>
      <c r="E44" s="9">
        <v>115</v>
      </c>
      <c r="F44" s="9">
        <v>192</v>
      </c>
      <c r="G44" s="9">
        <v>54</v>
      </c>
      <c r="H44" s="9">
        <v>78</v>
      </c>
    </row>
    <row r="45" spans="1:8" x14ac:dyDescent="0.2">
      <c r="A45" s="54"/>
      <c r="B45" s="8" t="s">
        <v>20</v>
      </c>
      <c r="C45" s="9">
        <v>46</v>
      </c>
      <c r="D45" s="9">
        <v>28</v>
      </c>
      <c r="E45" s="9">
        <v>71</v>
      </c>
      <c r="F45" s="9">
        <v>40</v>
      </c>
      <c r="G45" s="9">
        <v>37</v>
      </c>
      <c r="H45" s="9">
        <v>94</v>
      </c>
    </row>
    <row r="46" spans="1:8" x14ac:dyDescent="0.2">
      <c r="A46" s="54"/>
      <c r="B46" s="8" t="s">
        <v>9</v>
      </c>
      <c r="C46" s="9">
        <v>12</v>
      </c>
      <c r="D46" s="9">
        <v>9</v>
      </c>
      <c r="E46" s="9">
        <v>7</v>
      </c>
      <c r="F46" s="9">
        <v>12</v>
      </c>
      <c r="G46" s="9">
        <v>4</v>
      </c>
      <c r="H46" s="9">
        <v>9</v>
      </c>
    </row>
    <row r="47" spans="1:8" x14ac:dyDescent="0.2">
      <c r="A47" s="54"/>
      <c r="B47" s="10" t="s">
        <v>21</v>
      </c>
      <c r="C47" s="11">
        <f t="shared" ref="C47:F47" si="7">SUM(C42:C46)</f>
        <v>1908</v>
      </c>
      <c r="D47" s="11">
        <f t="shared" si="7"/>
        <v>2034</v>
      </c>
      <c r="E47" s="35">
        <f t="shared" si="7"/>
        <v>2066</v>
      </c>
      <c r="F47" s="35">
        <f t="shared" si="7"/>
        <v>2317</v>
      </c>
      <c r="G47" s="11">
        <f t="shared" ref="G47:H47" si="8">SUM(G42:G46)</f>
        <v>1185</v>
      </c>
      <c r="H47" s="11">
        <f t="shared" si="8"/>
        <v>1685</v>
      </c>
    </row>
    <row r="48" spans="1:8" ht="7.15" customHeight="1" x14ac:dyDescent="0.2">
      <c r="A48" s="12"/>
      <c r="B48" s="13"/>
      <c r="C48" s="14"/>
      <c r="D48" s="14"/>
      <c r="E48" s="14"/>
      <c r="F48" s="14"/>
      <c r="G48" s="14"/>
      <c r="H48" s="14"/>
    </row>
    <row r="49" spans="1:8" x14ac:dyDescent="0.2">
      <c r="A49" s="12"/>
      <c r="B49" s="15" t="s">
        <v>22</v>
      </c>
      <c r="C49" s="55">
        <f>D47/C47</f>
        <v>1.0660377358490567</v>
      </c>
      <c r="D49" s="56"/>
      <c r="E49" s="55">
        <f>F47/E47</f>
        <v>1.1214908034849951</v>
      </c>
      <c r="F49" s="56"/>
      <c r="G49" s="55">
        <f>H47/G47</f>
        <v>1.4219409282700421</v>
      </c>
      <c r="H49" s="56"/>
    </row>
    <row r="50" spans="1:8" x14ac:dyDescent="0.2">
      <c r="C50" s="17"/>
      <c r="D50" s="17"/>
      <c r="E50" s="17"/>
      <c r="F50" s="17"/>
      <c r="G50" s="17"/>
      <c r="H50" s="17"/>
    </row>
    <row r="51" spans="1:8" x14ac:dyDescent="0.2">
      <c r="A51" s="54" t="s">
        <v>31</v>
      </c>
      <c r="B51" s="8" t="s">
        <v>5</v>
      </c>
      <c r="C51" s="9">
        <v>612</v>
      </c>
      <c r="D51" s="9">
        <v>641</v>
      </c>
      <c r="E51" s="9">
        <v>662</v>
      </c>
      <c r="F51" s="9">
        <v>756</v>
      </c>
      <c r="G51" s="9">
        <v>451</v>
      </c>
      <c r="H51" s="9">
        <v>403</v>
      </c>
    </row>
    <row r="52" spans="1:8" x14ac:dyDescent="0.2">
      <c r="A52" s="54"/>
      <c r="B52" s="8" t="s">
        <v>6</v>
      </c>
      <c r="C52" s="9">
        <v>321</v>
      </c>
      <c r="D52" s="9">
        <v>261</v>
      </c>
      <c r="E52" s="9">
        <v>264</v>
      </c>
      <c r="F52" s="9">
        <v>223</v>
      </c>
      <c r="G52" s="9">
        <v>164</v>
      </c>
      <c r="H52" s="9">
        <v>256</v>
      </c>
    </row>
    <row r="53" spans="1:8" x14ac:dyDescent="0.2">
      <c r="A53" s="54"/>
      <c r="B53" s="8" t="s">
        <v>7</v>
      </c>
      <c r="C53" s="9">
        <v>82</v>
      </c>
      <c r="D53" s="9">
        <v>52</v>
      </c>
      <c r="E53" s="9">
        <v>94</v>
      </c>
      <c r="F53" s="9">
        <v>145</v>
      </c>
      <c r="G53" s="9">
        <v>72</v>
      </c>
      <c r="H53" s="9">
        <v>54</v>
      </c>
    </row>
    <row r="54" spans="1:8" x14ac:dyDescent="0.2">
      <c r="A54" s="54"/>
      <c r="B54" s="8" t="s">
        <v>20</v>
      </c>
      <c r="C54" s="9">
        <v>7</v>
      </c>
      <c r="D54" s="9">
        <v>10</v>
      </c>
      <c r="E54" s="9">
        <v>41</v>
      </c>
      <c r="F54" s="9">
        <v>51</v>
      </c>
      <c r="G54" s="9">
        <v>31</v>
      </c>
      <c r="H54" s="9">
        <v>39</v>
      </c>
    </row>
    <row r="55" spans="1:8" x14ac:dyDescent="0.2">
      <c r="A55" s="54"/>
      <c r="B55" s="8" t="s">
        <v>9</v>
      </c>
      <c r="C55" s="9">
        <v>7</v>
      </c>
      <c r="D55" s="9">
        <v>2</v>
      </c>
      <c r="E55" s="9">
        <v>11</v>
      </c>
      <c r="F55" s="9">
        <v>8</v>
      </c>
      <c r="G55" s="9">
        <v>5</v>
      </c>
      <c r="H55" s="9">
        <v>14</v>
      </c>
    </row>
    <row r="56" spans="1:8" x14ac:dyDescent="0.2">
      <c r="A56" s="54"/>
      <c r="B56" s="10" t="s">
        <v>21</v>
      </c>
      <c r="C56" s="11">
        <f t="shared" ref="C56:F56" si="9">SUM(C51:C55)</f>
        <v>1029</v>
      </c>
      <c r="D56" s="11">
        <f t="shared" si="9"/>
        <v>966</v>
      </c>
      <c r="E56" s="35">
        <f t="shared" si="9"/>
        <v>1072</v>
      </c>
      <c r="F56" s="35">
        <f t="shared" si="9"/>
        <v>1183</v>
      </c>
      <c r="G56" s="11">
        <f t="shared" ref="G56:H56" si="10">SUM(G51:G55)</f>
        <v>723</v>
      </c>
      <c r="H56" s="11">
        <f t="shared" si="10"/>
        <v>766</v>
      </c>
    </row>
    <row r="57" spans="1:8" ht="7.15" customHeight="1" x14ac:dyDescent="0.2">
      <c r="A57" s="12"/>
      <c r="B57" s="13"/>
      <c r="C57" s="14"/>
      <c r="D57" s="14"/>
      <c r="E57" s="14"/>
      <c r="F57" s="14"/>
      <c r="G57" s="14"/>
      <c r="H57" s="14"/>
    </row>
    <row r="58" spans="1:8" x14ac:dyDescent="0.2">
      <c r="A58" s="12"/>
      <c r="B58" s="15" t="s">
        <v>22</v>
      </c>
      <c r="C58" s="55">
        <f>D56/C56</f>
        <v>0.93877551020408168</v>
      </c>
      <c r="D58" s="56"/>
      <c r="E58" s="55">
        <f>F56/E56</f>
        <v>1.103544776119403</v>
      </c>
      <c r="F58" s="56"/>
      <c r="G58" s="55">
        <f>H56/G56</f>
        <v>1.0594744121715076</v>
      </c>
      <c r="H58" s="56"/>
    </row>
    <row r="60" spans="1:8" ht="11.25" customHeight="1" x14ac:dyDescent="0.2">
      <c r="A60" s="53" t="s">
        <v>43</v>
      </c>
    </row>
    <row r="61" spans="1:8" ht="11.25" customHeight="1" x14ac:dyDescent="0.2">
      <c r="A61" s="53" t="s">
        <v>35</v>
      </c>
    </row>
    <row r="62" spans="1:8" ht="11.25" customHeight="1" x14ac:dyDescent="0.2"/>
    <row r="63" spans="1:8" ht="11.25" customHeight="1" x14ac:dyDescent="0.2"/>
    <row r="64" spans="1:8" ht="11.25" customHeight="1" x14ac:dyDescent="0.2"/>
    <row r="65" ht="11.25" customHeight="1" x14ac:dyDescent="0.2"/>
    <row r="66" ht="11.25" customHeight="1" x14ac:dyDescent="0.2"/>
    <row r="67" ht="11.25" customHeight="1" x14ac:dyDescent="0.2"/>
  </sheetData>
  <mergeCells count="24">
    <mergeCell ref="C58:D58"/>
    <mergeCell ref="E58:F58"/>
    <mergeCell ref="G58:H58"/>
    <mergeCell ref="G14:H14"/>
    <mergeCell ref="G22:H22"/>
    <mergeCell ref="G31:H31"/>
    <mergeCell ref="G40:H40"/>
    <mergeCell ref="G49:H49"/>
    <mergeCell ref="A7:A12"/>
    <mergeCell ref="A16:A20"/>
    <mergeCell ref="A24:A29"/>
    <mergeCell ref="A33:A38"/>
    <mergeCell ref="A42:A47"/>
    <mergeCell ref="A51:A56"/>
    <mergeCell ref="C14:D14"/>
    <mergeCell ref="E14:F14"/>
    <mergeCell ref="C22:D22"/>
    <mergeCell ref="E22:F22"/>
    <mergeCell ref="C31:D31"/>
    <mergeCell ref="E31:F31"/>
    <mergeCell ref="C40:D40"/>
    <mergeCell ref="E40:F40"/>
    <mergeCell ref="C49:D49"/>
    <mergeCell ref="E49:F49"/>
  </mergeCells>
  <conditionalFormatting sqref="G14:H14">
    <cfRule type="cellIs" dxfId="47" priority="35" operator="greaterThan">
      <formula>1</formula>
    </cfRule>
    <cfRule type="cellIs" dxfId="46" priority="36" operator="lessThan">
      <formula>1</formula>
    </cfRule>
  </conditionalFormatting>
  <conditionalFormatting sqref="G22:H22">
    <cfRule type="cellIs" dxfId="45" priority="33" operator="greaterThan">
      <formula>1</formula>
    </cfRule>
    <cfRule type="cellIs" dxfId="44" priority="34" operator="lessThan">
      <formula>1</formula>
    </cfRule>
  </conditionalFormatting>
  <conditionalFormatting sqref="G31:H31">
    <cfRule type="cellIs" dxfId="43" priority="31" operator="greaterThan">
      <formula>1</formula>
    </cfRule>
    <cfRule type="cellIs" dxfId="42" priority="32" operator="lessThan">
      <formula>1</formula>
    </cfRule>
  </conditionalFormatting>
  <conditionalFormatting sqref="G40:H40">
    <cfRule type="cellIs" dxfId="41" priority="29" operator="greaterThan">
      <formula>1</formula>
    </cfRule>
    <cfRule type="cellIs" dxfId="40" priority="30" operator="lessThan">
      <formula>1</formula>
    </cfRule>
  </conditionalFormatting>
  <conditionalFormatting sqref="G49:H49">
    <cfRule type="cellIs" dxfId="39" priority="27" operator="greaterThan">
      <formula>1</formula>
    </cfRule>
    <cfRule type="cellIs" dxfId="38" priority="28" operator="lessThan">
      <formula>1</formula>
    </cfRule>
  </conditionalFormatting>
  <conditionalFormatting sqref="G58:H58">
    <cfRule type="cellIs" dxfId="37" priority="25" operator="greaterThan">
      <formula>1</formula>
    </cfRule>
    <cfRule type="cellIs" dxfId="36" priority="26" operator="lessThan">
      <formula>1</formula>
    </cfRule>
  </conditionalFormatting>
  <conditionalFormatting sqref="C14:D14">
    <cfRule type="cellIs" dxfId="35" priority="23" operator="greaterThan">
      <formula>1</formula>
    </cfRule>
    <cfRule type="cellIs" dxfId="34" priority="24" operator="lessThan">
      <formula>1</formula>
    </cfRule>
  </conditionalFormatting>
  <conditionalFormatting sqref="C22:D22">
    <cfRule type="cellIs" dxfId="33" priority="21" operator="greaterThan">
      <formula>1</formula>
    </cfRule>
    <cfRule type="cellIs" dxfId="32" priority="22" operator="lessThan">
      <formula>1</formula>
    </cfRule>
  </conditionalFormatting>
  <conditionalFormatting sqref="C31:D31">
    <cfRule type="cellIs" dxfId="31" priority="19" operator="greaterThan">
      <formula>1</formula>
    </cfRule>
    <cfRule type="cellIs" dxfId="30" priority="20" operator="lessThan">
      <formula>1</formula>
    </cfRule>
  </conditionalFormatting>
  <conditionalFormatting sqref="C40:D40">
    <cfRule type="cellIs" dxfId="29" priority="17" operator="greaterThan">
      <formula>1</formula>
    </cfRule>
    <cfRule type="cellIs" dxfId="28" priority="18" operator="lessThan">
      <formula>1</formula>
    </cfRule>
  </conditionalFormatting>
  <conditionalFormatting sqref="C49:D49">
    <cfRule type="cellIs" dxfId="27" priority="15" operator="greaterThan">
      <formula>1</formula>
    </cfRule>
    <cfRule type="cellIs" dxfId="26" priority="16" operator="lessThan">
      <formula>1</formula>
    </cfRule>
  </conditionalFormatting>
  <conditionalFormatting sqref="C58:D58">
    <cfRule type="cellIs" dxfId="25" priority="13" operator="greaterThan">
      <formula>1</formula>
    </cfRule>
    <cfRule type="cellIs" dxfId="24" priority="14" operator="lessThan">
      <formula>1</formula>
    </cfRule>
  </conditionalFormatting>
  <conditionalFormatting sqref="E14:F14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E22:F22">
    <cfRule type="cellIs" dxfId="21" priority="9" operator="greaterThan">
      <formula>1</formula>
    </cfRule>
    <cfRule type="cellIs" dxfId="20" priority="10" operator="lessThan">
      <formula>1</formula>
    </cfRule>
  </conditionalFormatting>
  <conditionalFormatting sqref="E31:F31">
    <cfRule type="cellIs" dxfId="19" priority="7" operator="greaterThan">
      <formula>1</formula>
    </cfRule>
    <cfRule type="cellIs" dxfId="18" priority="8" operator="lessThan">
      <formula>1</formula>
    </cfRule>
  </conditionalFormatting>
  <conditionalFormatting sqref="E40:F40">
    <cfRule type="cellIs" dxfId="17" priority="5" operator="greaterThan">
      <formula>1</formula>
    </cfRule>
    <cfRule type="cellIs" dxfId="16" priority="6" operator="lessThan">
      <formula>1</formula>
    </cfRule>
  </conditionalFormatting>
  <conditionalFormatting sqref="E49:F49">
    <cfRule type="cellIs" dxfId="15" priority="3" operator="greaterThan">
      <formula>1</formula>
    </cfRule>
    <cfRule type="cellIs" dxfId="14" priority="4" operator="lessThan">
      <formula>1</formula>
    </cfRule>
  </conditionalFormatting>
  <conditionalFormatting sqref="E58:F58">
    <cfRule type="cellIs" dxfId="13" priority="1" operator="greaterThan">
      <formula>1</formula>
    </cfRule>
    <cfRule type="cellIs" dxfId="12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zoomScaleNormal="100" workbookViewId="0">
      <selection activeCell="D18" sqref="D18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9" customWidth="1"/>
    <col min="6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25</v>
      </c>
    </row>
    <row r="3" spans="1:6" x14ac:dyDescent="0.2">
      <c r="A3" s="4" t="s">
        <v>2</v>
      </c>
      <c r="B3" s="5"/>
      <c r="E3" s="2"/>
    </row>
    <row r="4" spans="1:6" x14ac:dyDescent="0.2">
      <c r="A4" s="39" t="s">
        <v>42</v>
      </c>
      <c r="B4" s="5"/>
      <c r="E4" s="2"/>
    </row>
    <row r="5" spans="1:6" s="5" customFormat="1" x14ac:dyDescent="0.2">
      <c r="A5" s="4"/>
      <c r="E5" s="20"/>
    </row>
    <row r="6" spans="1:6" ht="44.25" customHeight="1" x14ac:dyDescent="0.2">
      <c r="A6" s="6" t="s">
        <v>3</v>
      </c>
      <c r="B6" s="6" t="s">
        <v>18</v>
      </c>
      <c r="C6" s="34" t="s">
        <v>39</v>
      </c>
      <c r="D6" s="21" t="s">
        <v>47</v>
      </c>
      <c r="E6" s="22"/>
      <c r="F6" s="33" t="s">
        <v>33</v>
      </c>
    </row>
    <row r="7" spans="1:6" s="28" customFormat="1" ht="27" customHeight="1" x14ac:dyDescent="0.2">
      <c r="A7" s="23" t="s">
        <v>26</v>
      </c>
      <c r="B7" s="24" t="s">
        <v>21</v>
      </c>
      <c r="C7" s="25">
        <v>7954</v>
      </c>
      <c r="D7" s="25">
        <v>6784</v>
      </c>
      <c r="E7" s="26"/>
      <c r="F7" s="27">
        <f>(D7-C7)/C7</f>
        <v>-0.14709580085491578</v>
      </c>
    </row>
    <row r="8" spans="1:6" ht="14.45" customHeight="1" x14ac:dyDescent="0.2">
      <c r="A8" s="29"/>
      <c r="B8" s="13"/>
      <c r="C8" s="30"/>
      <c r="D8" s="30"/>
      <c r="E8" s="30"/>
      <c r="F8" s="31"/>
    </row>
    <row r="9" spans="1:6" ht="27" customHeight="1" x14ac:dyDescent="0.2">
      <c r="A9" s="23" t="s">
        <v>27</v>
      </c>
      <c r="B9" s="24" t="s">
        <v>21</v>
      </c>
      <c r="C9" s="25">
        <v>264</v>
      </c>
      <c r="D9" s="25">
        <v>269</v>
      </c>
      <c r="E9" s="26"/>
      <c r="F9" s="27">
        <f>(D9-C9)/C9</f>
        <v>1.893939393939394E-2</v>
      </c>
    </row>
    <row r="10" spans="1:6" ht="12.75" customHeight="1" x14ac:dyDescent="0.2">
      <c r="C10" s="17"/>
      <c r="D10" s="17"/>
      <c r="E10" s="14"/>
      <c r="F10" s="17"/>
    </row>
    <row r="11" spans="1:6" s="28" customFormat="1" ht="27" customHeight="1" x14ac:dyDescent="0.2">
      <c r="A11" s="23" t="s">
        <v>28</v>
      </c>
      <c r="B11" s="24" t="s">
        <v>21</v>
      </c>
      <c r="C11" s="25">
        <v>862</v>
      </c>
      <c r="D11" s="25">
        <v>735</v>
      </c>
      <c r="E11" s="26"/>
      <c r="F11" s="27">
        <f>(D11-C11)/C11</f>
        <v>-0.14733178654292342</v>
      </c>
    </row>
    <row r="12" spans="1:6" x14ac:dyDescent="0.2">
      <c r="C12" s="17"/>
      <c r="D12" s="17"/>
      <c r="E12" s="14"/>
    </row>
    <row r="13" spans="1:6" s="28" customFormat="1" ht="27" customHeight="1" x14ac:dyDescent="0.2">
      <c r="A13" s="23" t="s">
        <v>29</v>
      </c>
      <c r="B13" s="24" t="s">
        <v>21</v>
      </c>
      <c r="C13" s="25">
        <v>722</v>
      </c>
      <c r="D13" s="25">
        <v>572</v>
      </c>
      <c r="E13" s="26"/>
      <c r="F13" s="27">
        <f>(D13-C13)/C13</f>
        <v>-0.2077562326869806</v>
      </c>
    </row>
    <row r="14" spans="1:6" x14ac:dyDescent="0.2">
      <c r="C14" s="17"/>
      <c r="D14" s="17"/>
      <c r="E14" s="14"/>
    </row>
    <row r="15" spans="1:6" s="28" customFormat="1" ht="27" customHeight="1" x14ac:dyDescent="0.2">
      <c r="A15" s="23" t="s">
        <v>30</v>
      </c>
      <c r="B15" s="24" t="s">
        <v>21</v>
      </c>
      <c r="C15" s="25">
        <v>2916</v>
      </c>
      <c r="D15" s="25">
        <v>2438</v>
      </c>
      <c r="E15" s="26"/>
      <c r="F15" s="27">
        <f>(D15-C15)/C15</f>
        <v>-0.16392318244170095</v>
      </c>
    </row>
    <row r="16" spans="1:6" x14ac:dyDescent="0.2">
      <c r="C16" s="17"/>
      <c r="D16" s="17"/>
      <c r="E16" s="14"/>
    </row>
    <row r="17" spans="1:6" s="28" customFormat="1" ht="27" customHeight="1" x14ac:dyDescent="0.2">
      <c r="A17" s="23" t="s">
        <v>31</v>
      </c>
      <c r="B17" s="24" t="s">
        <v>21</v>
      </c>
      <c r="C17" s="25">
        <v>2563</v>
      </c>
      <c r="D17" s="25">
        <v>2594</v>
      </c>
      <c r="E17" s="26"/>
      <c r="F17" s="27">
        <f>(D17-C17)/C17</f>
        <v>1.2095200936402654E-2</v>
      </c>
    </row>
    <row r="19" spans="1:6" x14ac:dyDescent="0.2">
      <c r="A19" s="53" t="s">
        <v>43</v>
      </c>
    </row>
    <row r="20" spans="1:6" x14ac:dyDescent="0.2">
      <c r="A20" s="53" t="s">
        <v>35</v>
      </c>
    </row>
  </sheetData>
  <conditionalFormatting sqref="F7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F9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F11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F13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F15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F17">
    <cfRule type="cellIs" dxfId="1" priority="3" operator="lessThan">
      <formula>0</formula>
    </cfRule>
    <cfRule type="cellIs" dxfId="0" priority="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topLeftCell="A19" workbookViewId="0">
      <selection activeCell="A4" sqref="A4"/>
    </sheetView>
  </sheetViews>
  <sheetFormatPr defaultColWidth="9.140625" defaultRowHeight="12.75" x14ac:dyDescent="0.2"/>
  <cols>
    <col min="1" max="1" width="15.28515625" style="51" customWidth="1"/>
    <col min="2" max="2" width="40.140625" style="37" customWidth="1"/>
    <col min="3" max="3" width="11" style="37" customWidth="1"/>
    <col min="4" max="5" width="9.140625" style="37"/>
    <col min="6" max="6" width="10.5703125" style="37" customWidth="1"/>
    <col min="7" max="12" width="9.140625" style="37"/>
    <col min="13" max="13" width="9.140625" style="37" customWidth="1"/>
    <col min="14" max="14" width="10.7109375" style="37" bestFit="1" customWidth="1"/>
    <col min="15" max="16384" width="9.140625" style="37"/>
  </cols>
  <sheetData>
    <row r="1" spans="1:15" ht="15.75" x14ac:dyDescent="0.25">
      <c r="A1" s="36" t="s">
        <v>0</v>
      </c>
    </row>
    <row r="2" spans="1:15" ht="15" x14ac:dyDescent="0.25">
      <c r="A2" s="38" t="s">
        <v>1</v>
      </c>
    </row>
    <row r="3" spans="1:15" x14ac:dyDescent="0.2">
      <c r="A3" s="39" t="s">
        <v>2</v>
      </c>
      <c r="B3" s="40"/>
    </row>
    <row r="4" spans="1:15" x14ac:dyDescent="0.2">
      <c r="A4" s="39" t="s">
        <v>42</v>
      </c>
      <c r="B4" s="40"/>
    </row>
    <row r="6" spans="1:15" x14ac:dyDescent="0.2">
      <c r="A6" s="41" t="s">
        <v>3</v>
      </c>
      <c r="B6" s="41" t="s">
        <v>18</v>
      </c>
      <c r="C6" s="42" t="s">
        <v>38</v>
      </c>
      <c r="D6" s="42">
        <v>2009</v>
      </c>
      <c r="E6" s="42">
        <v>2010</v>
      </c>
      <c r="F6" s="42">
        <v>2011</v>
      </c>
      <c r="G6" s="42">
        <v>2012</v>
      </c>
      <c r="H6" s="42">
        <v>2013</v>
      </c>
      <c r="I6" s="42">
        <v>2014</v>
      </c>
      <c r="J6" s="42">
        <v>2015</v>
      </c>
      <c r="K6" s="42">
        <v>2016</v>
      </c>
      <c r="L6" s="42">
        <v>2017</v>
      </c>
      <c r="M6" s="42">
        <v>2018</v>
      </c>
      <c r="N6" s="43">
        <v>43738</v>
      </c>
      <c r="O6" s="42" t="s">
        <v>34</v>
      </c>
    </row>
    <row r="7" spans="1:15" ht="12.75" customHeight="1" x14ac:dyDescent="0.2">
      <c r="A7" s="57" t="s">
        <v>4</v>
      </c>
      <c r="B7" s="44" t="s">
        <v>5</v>
      </c>
      <c r="C7" s="45">
        <v>6</v>
      </c>
      <c r="D7" s="45">
        <v>2</v>
      </c>
      <c r="E7" s="45">
        <v>5</v>
      </c>
      <c r="F7" s="45">
        <v>27</v>
      </c>
      <c r="G7" s="45">
        <v>22</v>
      </c>
      <c r="H7" s="45">
        <v>18</v>
      </c>
      <c r="I7" s="45">
        <v>40</v>
      </c>
      <c r="J7" s="45">
        <v>51</v>
      </c>
      <c r="K7" s="45">
        <v>120</v>
      </c>
      <c r="L7" s="45">
        <v>178</v>
      </c>
      <c r="M7" s="45">
        <v>340</v>
      </c>
      <c r="N7" s="45">
        <v>938</v>
      </c>
      <c r="O7" s="45">
        <v>1747</v>
      </c>
    </row>
    <row r="8" spans="1:15" x14ac:dyDescent="0.2">
      <c r="A8" s="58"/>
      <c r="B8" s="44" t="s">
        <v>6</v>
      </c>
      <c r="C8" s="45">
        <v>830</v>
      </c>
      <c r="D8" s="45">
        <v>144</v>
      </c>
      <c r="E8" s="45">
        <v>183</v>
      </c>
      <c r="F8" s="45">
        <v>223</v>
      </c>
      <c r="G8" s="45">
        <v>251</v>
      </c>
      <c r="H8" s="45">
        <v>291</v>
      </c>
      <c r="I8" s="45">
        <v>255</v>
      </c>
      <c r="J8" s="45">
        <v>302</v>
      </c>
      <c r="K8" s="45">
        <v>331</v>
      </c>
      <c r="L8" s="45">
        <v>405</v>
      </c>
      <c r="M8" s="45">
        <v>415</v>
      </c>
      <c r="N8" s="45">
        <v>272</v>
      </c>
      <c r="O8" s="45">
        <v>3902</v>
      </c>
    </row>
    <row r="9" spans="1:15" x14ac:dyDescent="0.2">
      <c r="A9" s="58"/>
      <c r="B9" s="44" t="s">
        <v>7</v>
      </c>
      <c r="C9" s="45"/>
      <c r="D9" s="45"/>
      <c r="E9" s="45"/>
      <c r="F9" s="45">
        <v>1</v>
      </c>
      <c r="G9" s="45">
        <v>1</v>
      </c>
      <c r="H9" s="45"/>
      <c r="I9" s="45"/>
      <c r="J9" s="45">
        <v>1</v>
      </c>
      <c r="K9" s="45">
        <v>1</v>
      </c>
      <c r="L9" s="45">
        <v>14</v>
      </c>
      <c r="M9" s="45">
        <v>4</v>
      </c>
      <c r="N9" s="45">
        <v>91</v>
      </c>
      <c r="O9" s="45">
        <v>113</v>
      </c>
    </row>
    <row r="10" spans="1:15" x14ac:dyDescent="0.2">
      <c r="A10" s="58"/>
      <c r="B10" s="44" t="s">
        <v>8</v>
      </c>
      <c r="C10" s="45">
        <v>182</v>
      </c>
      <c r="D10" s="45">
        <v>34</v>
      </c>
      <c r="E10" s="45">
        <v>44</v>
      </c>
      <c r="F10" s="45">
        <v>28</v>
      </c>
      <c r="G10" s="45">
        <v>41</v>
      </c>
      <c r="H10" s="45">
        <v>42</v>
      </c>
      <c r="I10" s="45">
        <v>65</v>
      </c>
      <c r="J10" s="45">
        <v>73</v>
      </c>
      <c r="K10" s="45">
        <v>122</v>
      </c>
      <c r="L10" s="45">
        <v>116</v>
      </c>
      <c r="M10" s="45">
        <v>126</v>
      </c>
      <c r="N10" s="45">
        <v>123</v>
      </c>
      <c r="O10" s="45">
        <v>996</v>
      </c>
    </row>
    <row r="11" spans="1:15" x14ac:dyDescent="0.2">
      <c r="A11" s="58"/>
      <c r="B11" s="44" t="s">
        <v>9</v>
      </c>
      <c r="C11" s="45"/>
      <c r="D11" s="46"/>
      <c r="E11" s="46"/>
      <c r="F11" s="45">
        <v>6</v>
      </c>
      <c r="G11" s="45"/>
      <c r="H11" s="45"/>
      <c r="I11" s="45"/>
      <c r="J11" s="45"/>
      <c r="K11" s="45"/>
      <c r="L11" s="45">
        <v>4</v>
      </c>
      <c r="M11" s="45">
        <v>4</v>
      </c>
      <c r="N11" s="45">
        <v>12</v>
      </c>
      <c r="O11" s="45">
        <v>26</v>
      </c>
    </row>
    <row r="12" spans="1:15" x14ac:dyDescent="0.2">
      <c r="A12" s="58"/>
      <c r="B12" s="47" t="s">
        <v>10</v>
      </c>
      <c r="C12" s="48">
        <v>1018</v>
      </c>
      <c r="D12" s="48">
        <v>180</v>
      </c>
      <c r="E12" s="48">
        <v>232</v>
      </c>
      <c r="F12" s="48">
        <v>285</v>
      </c>
      <c r="G12" s="48">
        <v>315</v>
      </c>
      <c r="H12" s="48">
        <v>351</v>
      </c>
      <c r="I12" s="48">
        <v>360</v>
      </c>
      <c r="J12" s="48">
        <v>427</v>
      </c>
      <c r="K12" s="48">
        <v>574</v>
      </c>
      <c r="L12" s="48">
        <v>717</v>
      </c>
      <c r="M12" s="48">
        <v>889</v>
      </c>
      <c r="N12" s="48">
        <v>1436</v>
      </c>
      <c r="O12" s="48">
        <v>6784</v>
      </c>
    </row>
    <row r="13" spans="1:15" x14ac:dyDescent="0.2">
      <c r="A13" s="59"/>
      <c r="B13" s="49" t="s">
        <v>11</v>
      </c>
      <c r="C13" s="50">
        <v>0.150058962264151</v>
      </c>
      <c r="D13" s="50">
        <v>2.6533018867924502E-2</v>
      </c>
      <c r="E13" s="50">
        <v>3.4198113207547197E-2</v>
      </c>
      <c r="F13" s="50">
        <v>4.2010613207547197E-2</v>
      </c>
      <c r="G13" s="50">
        <v>4.6432783018867899E-2</v>
      </c>
      <c r="H13" s="50">
        <v>5.1739386792452803E-2</v>
      </c>
      <c r="I13" s="50">
        <v>5.30660377358491E-2</v>
      </c>
      <c r="J13" s="50">
        <v>6.2942216981132101E-2</v>
      </c>
      <c r="K13" s="50">
        <v>8.4610849056603807E-2</v>
      </c>
      <c r="L13" s="50">
        <v>0.105689858490566</v>
      </c>
      <c r="M13" s="50">
        <v>0.13104363207547201</v>
      </c>
      <c r="N13" s="50">
        <v>0.21167452830188699</v>
      </c>
      <c r="O13" s="50">
        <v>1</v>
      </c>
    </row>
    <row r="14" spans="1:15" x14ac:dyDescent="0.2">
      <c r="C14" s="52"/>
      <c r="D14" s="52"/>
      <c r="E14" s="52"/>
      <c r="F14" s="52"/>
      <c r="G14" s="52"/>
    </row>
    <row r="15" spans="1:15" ht="12.75" customHeight="1" x14ac:dyDescent="0.2">
      <c r="A15" s="57" t="s">
        <v>12</v>
      </c>
      <c r="B15" s="44" t="s">
        <v>5</v>
      </c>
      <c r="C15" s="45"/>
      <c r="D15" s="45"/>
      <c r="E15" s="45"/>
      <c r="F15" s="45"/>
      <c r="G15" s="45"/>
      <c r="H15" s="45">
        <v>2</v>
      </c>
      <c r="I15" s="45">
        <v>1</v>
      </c>
      <c r="J15" s="45">
        <v>3</v>
      </c>
      <c r="K15" s="45">
        <v>4</v>
      </c>
      <c r="L15" s="45">
        <v>5</v>
      </c>
      <c r="M15" s="45">
        <v>16</v>
      </c>
      <c r="N15" s="45">
        <v>72</v>
      </c>
      <c r="O15" s="45">
        <v>103</v>
      </c>
    </row>
    <row r="16" spans="1:15" x14ac:dyDescent="0.2">
      <c r="A16" s="58"/>
      <c r="B16" s="44" t="s">
        <v>6</v>
      </c>
      <c r="C16" s="45">
        <v>5</v>
      </c>
      <c r="D16" s="45">
        <v>1</v>
      </c>
      <c r="E16" s="45">
        <v>2</v>
      </c>
      <c r="F16" s="45">
        <v>9</v>
      </c>
      <c r="G16" s="45">
        <v>12</v>
      </c>
      <c r="H16" s="45">
        <v>8</v>
      </c>
      <c r="I16" s="45">
        <v>9</v>
      </c>
      <c r="J16" s="45">
        <v>9</v>
      </c>
      <c r="K16" s="45">
        <v>17</v>
      </c>
      <c r="L16" s="45">
        <v>11</v>
      </c>
      <c r="M16" s="45">
        <v>15</v>
      </c>
      <c r="N16" s="45">
        <v>21</v>
      </c>
      <c r="O16" s="45">
        <v>119</v>
      </c>
    </row>
    <row r="17" spans="1:15" x14ac:dyDescent="0.2">
      <c r="A17" s="58"/>
      <c r="B17" s="44" t="s">
        <v>7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>
        <v>6</v>
      </c>
      <c r="O17" s="45">
        <v>6</v>
      </c>
    </row>
    <row r="18" spans="1:15" x14ac:dyDescent="0.2">
      <c r="A18" s="58"/>
      <c r="B18" s="44" t="s">
        <v>8</v>
      </c>
      <c r="C18" s="45">
        <v>11</v>
      </c>
      <c r="D18" s="45">
        <v>2</v>
      </c>
      <c r="E18" s="45">
        <v>3</v>
      </c>
      <c r="F18" s="45">
        <v>2</v>
      </c>
      <c r="G18" s="45">
        <v>4</v>
      </c>
      <c r="H18" s="45">
        <v>3</v>
      </c>
      <c r="I18" s="45">
        <v>3</v>
      </c>
      <c r="J18" s="45">
        <v>2</v>
      </c>
      <c r="K18" s="45">
        <v>3</v>
      </c>
      <c r="L18" s="45">
        <v>1</v>
      </c>
      <c r="M18" s="45">
        <v>3</v>
      </c>
      <c r="N18" s="45">
        <v>4</v>
      </c>
      <c r="O18" s="45">
        <v>41</v>
      </c>
    </row>
    <row r="19" spans="1:15" x14ac:dyDescent="0.2">
      <c r="A19" s="58"/>
      <c r="B19" s="44" t="s">
        <v>9</v>
      </c>
      <c r="C19" s="45"/>
      <c r="D19" s="46"/>
      <c r="E19" s="46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x14ac:dyDescent="0.2">
      <c r="A20" s="58"/>
      <c r="B20" s="47" t="s">
        <v>10</v>
      </c>
      <c r="C20" s="48">
        <v>16</v>
      </c>
      <c r="D20" s="48">
        <v>3</v>
      </c>
      <c r="E20" s="48">
        <v>5</v>
      </c>
      <c r="F20" s="48">
        <v>11</v>
      </c>
      <c r="G20" s="48">
        <v>16</v>
      </c>
      <c r="H20" s="48">
        <v>13</v>
      </c>
      <c r="I20" s="48">
        <v>13</v>
      </c>
      <c r="J20" s="48">
        <v>14</v>
      </c>
      <c r="K20" s="48">
        <v>24</v>
      </c>
      <c r="L20" s="48">
        <v>17</v>
      </c>
      <c r="M20" s="48">
        <v>34</v>
      </c>
      <c r="N20" s="48">
        <v>103</v>
      </c>
      <c r="O20" s="48">
        <v>269</v>
      </c>
    </row>
    <row r="21" spans="1:15" x14ac:dyDescent="0.2">
      <c r="A21" s="59"/>
      <c r="B21" s="49" t="s">
        <v>11</v>
      </c>
      <c r="C21" s="50">
        <v>5.9479553903345701E-2</v>
      </c>
      <c r="D21" s="50">
        <v>1.11524163568773E-2</v>
      </c>
      <c r="E21" s="50">
        <v>1.8587360594795502E-2</v>
      </c>
      <c r="F21" s="50">
        <v>4.08921933085502E-2</v>
      </c>
      <c r="G21" s="50">
        <v>5.9479553903345701E-2</v>
      </c>
      <c r="H21" s="50">
        <v>4.8327137546468397E-2</v>
      </c>
      <c r="I21" s="50">
        <v>4.8327137546468397E-2</v>
      </c>
      <c r="J21" s="50">
        <v>5.2044609665427503E-2</v>
      </c>
      <c r="K21" s="50">
        <v>8.9219330855018597E-2</v>
      </c>
      <c r="L21" s="50">
        <v>6.31970260223048E-2</v>
      </c>
      <c r="M21" s="50">
        <v>0.12639405204460999</v>
      </c>
      <c r="N21" s="50">
        <v>0.382899628252788</v>
      </c>
      <c r="O21" s="50">
        <v>1</v>
      </c>
    </row>
    <row r="22" spans="1:15" x14ac:dyDescent="0.2">
      <c r="C22" s="52"/>
      <c r="D22" s="52"/>
      <c r="E22" s="52"/>
      <c r="F22" s="52"/>
      <c r="G22" s="52"/>
    </row>
    <row r="23" spans="1:15" ht="12.75" customHeight="1" x14ac:dyDescent="0.2">
      <c r="A23" s="57" t="s">
        <v>13</v>
      </c>
      <c r="B23" s="44" t="s">
        <v>5</v>
      </c>
      <c r="C23" s="45"/>
      <c r="D23" s="45"/>
      <c r="E23" s="45">
        <v>1</v>
      </c>
      <c r="F23" s="45"/>
      <c r="G23" s="45">
        <v>4</v>
      </c>
      <c r="H23" s="45">
        <v>2</v>
      </c>
      <c r="I23" s="45">
        <v>2</v>
      </c>
      <c r="J23" s="45">
        <v>5</v>
      </c>
      <c r="K23" s="45">
        <v>5</v>
      </c>
      <c r="L23" s="45">
        <v>11</v>
      </c>
      <c r="M23" s="45">
        <v>41</v>
      </c>
      <c r="N23" s="45">
        <v>177</v>
      </c>
      <c r="O23" s="45">
        <v>248</v>
      </c>
    </row>
    <row r="24" spans="1:15" x14ac:dyDescent="0.2">
      <c r="A24" s="58"/>
      <c r="B24" s="44" t="s">
        <v>6</v>
      </c>
      <c r="C24" s="45">
        <v>12</v>
      </c>
      <c r="D24" s="45">
        <v>4</v>
      </c>
      <c r="E24" s="45">
        <v>5</v>
      </c>
      <c r="F24" s="45">
        <v>15</v>
      </c>
      <c r="G24" s="45">
        <v>19</v>
      </c>
      <c r="H24" s="45">
        <v>23</v>
      </c>
      <c r="I24" s="45">
        <v>28</v>
      </c>
      <c r="J24" s="45">
        <v>30</v>
      </c>
      <c r="K24" s="45">
        <v>36</v>
      </c>
      <c r="L24" s="45">
        <v>46</v>
      </c>
      <c r="M24" s="45">
        <v>58</v>
      </c>
      <c r="N24" s="45">
        <v>45</v>
      </c>
      <c r="O24" s="45">
        <v>321</v>
      </c>
    </row>
    <row r="25" spans="1:15" x14ac:dyDescent="0.2">
      <c r="A25" s="58"/>
      <c r="B25" s="44" t="s">
        <v>7</v>
      </c>
      <c r="C25" s="45">
        <v>2</v>
      </c>
      <c r="D25" s="45">
        <v>5</v>
      </c>
      <c r="E25" s="45">
        <v>2</v>
      </c>
      <c r="F25" s="45">
        <v>3</v>
      </c>
      <c r="G25" s="45">
        <v>1</v>
      </c>
      <c r="H25" s="45">
        <v>4</v>
      </c>
      <c r="I25" s="45">
        <v>1</v>
      </c>
      <c r="J25" s="45"/>
      <c r="K25" s="45"/>
      <c r="L25" s="45"/>
      <c r="M25" s="45"/>
      <c r="N25" s="45">
        <v>7</v>
      </c>
      <c r="O25" s="45">
        <v>25</v>
      </c>
    </row>
    <row r="26" spans="1:15" x14ac:dyDescent="0.2">
      <c r="A26" s="58"/>
      <c r="B26" s="44" t="s">
        <v>8</v>
      </c>
      <c r="C26" s="45">
        <v>25</v>
      </c>
      <c r="D26" s="45"/>
      <c r="E26" s="45">
        <v>4</v>
      </c>
      <c r="F26" s="45">
        <v>4</v>
      </c>
      <c r="G26" s="45">
        <v>9</v>
      </c>
      <c r="H26" s="45">
        <v>11</v>
      </c>
      <c r="I26" s="45">
        <v>20</v>
      </c>
      <c r="J26" s="45">
        <v>10</v>
      </c>
      <c r="K26" s="45">
        <v>8</v>
      </c>
      <c r="L26" s="45">
        <v>16</v>
      </c>
      <c r="M26" s="45">
        <v>10</v>
      </c>
      <c r="N26" s="45">
        <v>14</v>
      </c>
      <c r="O26" s="45">
        <v>131</v>
      </c>
    </row>
    <row r="27" spans="1:15" x14ac:dyDescent="0.2">
      <c r="A27" s="58"/>
      <c r="B27" s="44" t="s">
        <v>9</v>
      </c>
      <c r="C27" s="45">
        <v>1</v>
      </c>
      <c r="D27" s="46"/>
      <c r="E27" s="46"/>
      <c r="F27" s="45"/>
      <c r="G27" s="45"/>
      <c r="H27" s="45"/>
      <c r="I27" s="45">
        <v>1</v>
      </c>
      <c r="J27" s="45"/>
      <c r="K27" s="45"/>
      <c r="L27" s="45">
        <v>4</v>
      </c>
      <c r="M27" s="45">
        <v>3</v>
      </c>
      <c r="N27" s="45">
        <v>1</v>
      </c>
      <c r="O27" s="45">
        <v>10</v>
      </c>
    </row>
    <row r="28" spans="1:15" x14ac:dyDescent="0.2">
      <c r="A28" s="58"/>
      <c r="B28" s="47" t="s">
        <v>10</v>
      </c>
      <c r="C28" s="48">
        <v>40</v>
      </c>
      <c r="D28" s="48">
        <v>9</v>
      </c>
      <c r="E28" s="48">
        <v>12</v>
      </c>
      <c r="F28" s="48">
        <v>22</v>
      </c>
      <c r="G28" s="48">
        <v>33</v>
      </c>
      <c r="H28" s="48">
        <v>40</v>
      </c>
      <c r="I28" s="48">
        <v>52</v>
      </c>
      <c r="J28" s="48">
        <v>45</v>
      </c>
      <c r="K28" s="48">
        <v>49</v>
      </c>
      <c r="L28" s="48">
        <v>77</v>
      </c>
      <c r="M28" s="48">
        <v>112</v>
      </c>
      <c r="N28" s="48">
        <v>244</v>
      </c>
      <c r="O28" s="48">
        <v>735</v>
      </c>
    </row>
    <row r="29" spans="1:15" x14ac:dyDescent="0.2">
      <c r="A29" s="59"/>
      <c r="B29" s="49" t="s">
        <v>11</v>
      </c>
      <c r="C29" s="50">
        <v>5.4421768707482998E-2</v>
      </c>
      <c r="D29" s="50">
        <v>1.2244897959183701E-2</v>
      </c>
      <c r="E29" s="50">
        <v>1.6326530612244899E-2</v>
      </c>
      <c r="F29" s="50">
        <v>2.99319727891156E-2</v>
      </c>
      <c r="G29" s="50">
        <v>4.4897959183673501E-2</v>
      </c>
      <c r="H29" s="50">
        <v>5.4421768707482998E-2</v>
      </c>
      <c r="I29" s="50">
        <v>7.0748299319727898E-2</v>
      </c>
      <c r="J29" s="50">
        <v>6.1224489795918401E-2</v>
      </c>
      <c r="K29" s="50">
        <v>6.6666666666666693E-2</v>
      </c>
      <c r="L29" s="50">
        <v>0.104761904761905</v>
      </c>
      <c r="M29" s="50">
        <v>0.15238095238095201</v>
      </c>
      <c r="N29" s="50">
        <v>0.33197278911564598</v>
      </c>
      <c r="O29" s="50">
        <v>1</v>
      </c>
    </row>
    <row r="30" spans="1:15" x14ac:dyDescent="0.2">
      <c r="C30" s="52"/>
      <c r="D30" s="52"/>
      <c r="E30" s="52"/>
      <c r="F30" s="52"/>
      <c r="G30" s="52"/>
    </row>
    <row r="31" spans="1:15" ht="12.75" customHeight="1" x14ac:dyDescent="0.2">
      <c r="A31" s="57" t="s">
        <v>14</v>
      </c>
      <c r="B31" s="44" t="s">
        <v>5</v>
      </c>
      <c r="C31" s="45"/>
      <c r="D31" s="45">
        <v>26</v>
      </c>
      <c r="E31" s="45"/>
      <c r="F31" s="45">
        <v>4</v>
      </c>
      <c r="G31" s="45">
        <v>36</v>
      </c>
      <c r="H31" s="45">
        <v>2</v>
      </c>
      <c r="I31" s="45">
        <v>1</v>
      </c>
      <c r="J31" s="45"/>
      <c r="K31" s="45">
        <v>3</v>
      </c>
      <c r="L31" s="45">
        <v>15</v>
      </c>
      <c r="M31" s="45">
        <v>22</v>
      </c>
      <c r="N31" s="45">
        <v>140</v>
      </c>
      <c r="O31" s="45">
        <v>249</v>
      </c>
    </row>
    <row r="32" spans="1:15" x14ac:dyDescent="0.2">
      <c r="A32" s="58"/>
      <c r="B32" s="44" t="s">
        <v>6</v>
      </c>
      <c r="C32" s="45">
        <v>19</v>
      </c>
      <c r="D32" s="45">
        <v>2</v>
      </c>
      <c r="E32" s="45">
        <v>2</v>
      </c>
      <c r="F32" s="45">
        <v>1</v>
      </c>
      <c r="G32" s="45">
        <v>6</v>
      </c>
      <c r="H32" s="45">
        <v>2</v>
      </c>
      <c r="I32" s="45">
        <v>4</v>
      </c>
      <c r="J32" s="45">
        <v>13</v>
      </c>
      <c r="K32" s="45">
        <v>19</v>
      </c>
      <c r="L32" s="45">
        <v>38</v>
      </c>
      <c r="M32" s="45">
        <v>47</v>
      </c>
      <c r="N32" s="45">
        <v>47</v>
      </c>
      <c r="O32" s="45">
        <v>200</v>
      </c>
    </row>
    <row r="33" spans="1:15" x14ac:dyDescent="0.2">
      <c r="A33" s="58"/>
      <c r="B33" s="44" t="s">
        <v>7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>
        <v>3</v>
      </c>
      <c r="O33" s="45">
        <v>3</v>
      </c>
    </row>
    <row r="34" spans="1:15" x14ac:dyDescent="0.2">
      <c r="A34" s="58"/>
      <c r="B34" s="44" t="s">
        <v>8</v>
      </c>
      <c r="C34" s="45">
        <v>14</v>
      </c>
      <c r="D34" s="45">
        <v>1</v>
      </c>
      <c r="E34" s="45">
        <v>5</v>
      </c>
      <c r="F34" s="45">
        <v>5</v>
      </c>
      <c r="G34" s="45">
        <v>7</v>
      </c>
      <c r="H34" s="45">
        <v>5</v>
      </c>
      <c r="I34" s="45">
        <v>20</v>
      </c>
      <c r="J34" s="45">
        <v>9</v>
      </c>
      <c r="K34" s="45">
        <v>8</v>
      </c>
      <c r="L34" s="45">
        <v>16</v>
      </c>
      <c r="M34" s="45">
        <v>11</v>
      </c>
      <c r="N34" s="45">
        <v>12</v>
      </c>
      <c r="O34" s="45">
        <v>113</v>
      </c>
    </row>
    <row r="35" spans="1:15" x14ac:dyDescent="0.2">
      <c r="A35" s="58"/>
      <c r="B35" s="44" t="s">
        <v>9</v>
      </c>
      <c r="C35" s="45"/>
      <c r="D35" s="46"/>
      <c r="E35" s="46"/>
      <c r="F35" s="45"/>
      <c r="G35" s="45"/>
      <c r="H35" s="45"/>
      <c r="I35" s="45">
        <v>1</v>
      </c>
      <c r="J35" s="45">
        <v>1</v>
      </c>
      <c r="K35" s="45"/>
      <c r="L35" s="45">
        <v>3</v>
      </c>
      <c r="M35" s="45"/>
      <c r="N35" s="45">
        <v>2</v>
      </c>
      <c r="O35" s="45">
        <v>7</v>
      </c>
    </row>
    <row r="36" spans="1:15" x14ac:dyDescent="0.2">
      <c r="A36" s="58"/>
      <c r="B36" s="47" t="s">
        <v>10</v>
      </c>
      <c r="C36" s="48">
        <v>33</v>
      </c>
      <c r="D36" s="48">
        <v>29</v>
      </c>
      <c r="E36" s="48">
        <v>7</v>
      </c>
      <c r="F36" s="48">
        <v>10</v>
      </c>
      <c r="G36" s="48">
        <v>49</v>
      </c>
      <c r="H36" s="48">
        <v>9</v>
      </c>
      <c r="I36" s="48">
        <v>26</v>
      </c>
      <c r="J36" s="48">
        <v>23</v>
      </c>
      <c r="K36" s="48">
        <v>30</v>
      </c>
      <c r="L36" s="48">
        <v>72</v>
      </c>
      <c r="M36" s="48">
        <v>80</v>
      </c>
      <c r="N36" s="48">
        <v>204</v>
      </c>
      <c r="O36" s="48">
        <v>572</v>
      </c>
    </row>
    <row r="37" spans="1:15" x14ac:dyDescent="0.2">
      <c r="A37" s="59"/>
      <c r="B37" s="49" t="s">
        <v>11</v>
      </c>
      <c r="C37" s="50">
        <v>5.7692307692307702E-2</v>
      </c>
      <c r="D37" s="50">
        <v>5.0699300699300703E-2</v>
      </c>
      <c r="E37" s="50">
        <v>1.22377622377622E-2</v>
      </c>
      <c r="F37" s="50">
        <v>1.7482517482517501E-2</v>
      </c>
      <c r="G37" s="50">
        <v>8.5664335664335706E-2</v>
      </c>
      <c r="H37" s="50">
        <v>1.5734265734265701E-2</v>
      </c>
      <c r="I37" s="50">
        <v>4.5454545454545497E-2</v>
      </c>
      <c r="J37" s="50">
        <v>4.0209790209790201E-2</v>
      </c>
      <c r="K37" s="50">
        <v>5.2447552447552503E-2</v>
      </c>
      <c r="L37" s="50">
        <v>0.125874125874126</v>
      </c>
      <c r="M37" s="50">
        <v>0.13986013986014001</v>
      </c>
      <c r="N37" s="50">
        <v>0.356643356643357</v>
      </c>
      <c r="O37" s="50">
        <v>1</v>
      </c>
    </row>
    <row r="38" spans="1:15" x14ac:dyDescent="0.2">
      <c r="C38" s="52"/>
      <c r="D38" s="52"/>
      <c r="E38" s="52"/>
      <c r="F38" s="52"/>
      <c r="G38" s="52"/>
    </row>
    <row r="39" spans="1:15" ht="12.75" customHeight="1" x14ac:dyDescent="0.2">
      <c r="A39" s="57" t="s">
        <v>15</v>
      </c>
      <c r="B39" s="44" t="s">
        <v>5</v>
      </c>
      <c r="C39" s="45">
        <v>1</v>
      </c>
      <c r="D39" s="45">
        <v>2</v>
      </c>
      <c r="E39" s="45">
        <v>1</v>
      </c>
      <c r="F39" s="45">
        <v>3</v>
      </c>
      <c r="G39" s="45">
        <v>5</v>
      </c>
      <c r="H39" s="45">
        <v>4</v>
      </c>
      <c r="I39" s="45">
        <v>3</v>
      </c>
      <c r="J39" s="45">
        <v>9</v>
      </c>
      <c r="K39" s="45">
        <v>22</v>
      </c>
      <c r="L39" s="45">
        <v>53</v>
      </c>
      <c r="M39" s="45">
        <v>115</v>
      </c>
      <c r="N39" s="45">
        <v>372</v>
      </c>
      <c r="O39" s="45">
        <v>590</v>
      </c>
    </row>
    <row r="40" spans="1:15" x14ac:dyDescent="0.2">
      <c r="A40" s="58"/>
      <c r="B40" s="44" t="s">
        <v>6</v>
      </c>
      <c r="C40" s="45">
        <v>89</v>
      </c>
      <c r="D40" s="45">
        <v>18</v>
      </c>
      <c r="E40" s="45">
        <v>38</v>
      </c>
      <c r="F40" s="45">
        <v>48</v>
      </c>
      <c r="G40" s="45">
        <v>76</v>
      </c>
      <c r="H40" s="45">
        <v>74</v>
      </c>
      <c r="I40" s="45">
        <v>118</v>
      </c>
      <c r="J40" s="45">
        <v>157</v>
      </c>
      <c r="K40" s="45">
        <v>176</v>
      </c>
      <c r="L40" s="45">
        <v>206</v>
      </c>
      <c r="M40" s="45">
        <v>201</v>
      </c>
      <c r="N40" s="45">
        <v>128</v>
      </c>
      <c r="O40" s="45">
        <v>1329</v>
      </c>
    </row>
    <row r="41" spans="1:15" x14ac:dyDescent="0.2">
      <c r="A41" s="58"/>
      <c r="B41" s="44" t="s">
        <v>7</v>
      </c>
      <c r="C41" s="45">
        <v>5</v>
      </c>
      <c r="D41" s="45"/>
      <c r="E41" s="45"/>
      <c r="F41" s="45"/>
      <c r="G41" s="45"/>
      <c r="H41" s="45">
        <v>1</v>
      </c>
      <c r="I41" s="45"/>
      <c r="J41" s="45"/>
      <c r="K41" s="45"/>
      <c r="L41" s="45"/>
      <c r="M41" s="45">
        <v>5</v>
      </c>
      <c r="N41" s="45">
        <v>22</v>
      </c>
      <c r="O41" s="45">
        <v>33</v>
      </c>
    </row>
    <row r="42" spans="1:15" x14ac:dyDescent="0.2">
      <c r="A42" s="58"/>
      <c r="B42" s="44" t="s">
        <v>8</v>
      </c>
      <c r="C42" s="45">
        <v>162</v>
      </c>
      <c r="D42" s="45">
        <v>2</v>
      </c>
      <c r="E42" s="45">
        <v>19</v>
      </c>
      <c r="F42" s="45">
        <v>29</v>
      </c>
      <c r="G42" s="45">
        <v>21</v>
      </c>
      <c r="H42" s="45">
        <v>35</v>
      </c>
      <c r="I42" s="45">
        <v>32</v>
      </c>
      <c r="J42" s="45">
        <v>28</v>
      </c>
      <c r="K42" s="45">
        <v>19</v>
      </c>
      <c r="L42" s="45">
        <v>33</v>
      </c>
      <c r="M42" s="45">
        <v>65</v>
      </c>
      <c r="N42" s="45">
        <v>37</v>
      </c>
      <c r="O42" s="45">
        <v>482</v>
      </c>
    </row>
    <row r="43" spans="1:15" x14ac:dyDescent="0.2">
      <c r="A43" s="58"/>
      <c r="B43" s="44" t="s">
        <v>9</v>
      </c>
      <c r="C43" s="45"/>
      <c r="D43" s="46"/>
      <c r="E43" s="46"/>
      <c r="F43" s="45"/>
      <c r="G43" s="45"/>
      <c r="H43" s="45"/>
      <c r="I43" s="45">
        <v>1</v>
      </c>
      <c r="J43" s="45"/>
      <c r="K43" s="45"/>
      <c r="L43" s="45">
        <v>1</v>
      </c>
      <c r="M43" s="45"/>
      <c r="N43" s="45">
        <v>2</v>
      </c>
      <c r="O43" s="45">
        <v>4</v>
      </c>
    </row>
    <row r="44" spans="1:15" x14ac:dyDescent="0.2">
      <c r="A44" s="58"/>
      <c r="B44" s="47" t="s">
        <v>10</v>
      </c>
      <c r="C44" s="48">
        <v>257</v>
      </c>
      <c r="D44" s="48">
        <v>22</v>
      </c>
      <c r="E44" s="48">
        <v>58</v>
      </c>
      <c r="F44" s="48">
        <v>80</v>
      </c>
      <c r="G44" s="48">
        <v>102</v>
      </c>
      <c r="H44" s="48">
        <v>114</v>
      </c>
      <c r="I44" s="48">
        <v>154</v>
      </c>
      <c r="J44" s="48">
        <v>194</v>
      </c>
      <c r="K44" s="48">
        <v>217</v>
      </c>
      <c r="L44" s="48">
        <v>293</v>
      </c>
      <c r="M44" s="48">
        <v>386</v>
      </c>
      <c r="N44" s="48">
        <v>561</v>
      </c>
      <c r="O44" s="48">
        <v>2438</v>
      </c>
    </row>
    <row r="45" spans="1:15" x14ac:dyDescent="0.2">
      <c r="A45" s="59"/>
      <c r="B45" s="49" t="s">
        <v>11</v>
      </c>
      <c r="C45" s="50">
        <v>0.105414273995078</v>
      </c>
      <c r="D45" s="50">
        <v>9.0237899917965606E-3</v>
      </c>
      <c r="E45" s="50">
        <v>2.37899917965546E-2</v>
      </c>
      <c r="F45" s="50">
        <v>3.28137817883511E-2</v>
      </c>
      <c r="G45" s="50">
        <v>4.18375717801477E-2</v>
      </c>
      <c r="H45" s="50">
        <v>4.6759639048400303E-2</v>
      </c>
      <c r="I45" s="50">
        <v>6.3166529942575905E-2</v>
      </c>
      <c r="J45" s="50">
        <v>7.9573420836751396E-2</v>
      </c>
      <c r="K45" s="50">
        <v>8.9007383100902407E-2</v>
      </c>
      <c r="L45" s="50">
        <v>0.120180475799836</v>
      </c>
      <c r="M45" s="50">
        <v>0.15832649712879401</v>
      </c>
      <c r="N45" s="50">
        <v>0.230106644790812</v>
      </c>
      <c r="O45" s="50">
        <v>1</v>
      </c>
    </row>
    <row r="46" spans="1:15" x14ac:dyDescent="0.2">
      <c r="C46" s="52"/>
      <c r="D46" s="52"/>
      <c r="E46" s="52"/>
      <c r="F46" s="52"/>
      <c r="G46" s="52"/>
    </row>
    <row r="47" spans="1:15" ht="12.75" customHeight="1" x14ac:dyDescent="0.2">
      <c r="A47" s="57" t="s">
        <v>16</v>
      </c>
      <c r="B47" s="44" t="s">
        <v>5</v>
      </c>
      <c r="C47" s="45">
        <v>4</v>
      </c>
      <c r="D47" s="45">
        <v>3</v>
      </c>
      <c r="E47" s="45">
        <v>3</v>
      </c>
      <c r="F47" s="45">
        <v>8</v>
      </c>
      <c r="G47" s="45">
        <v>21</v>
      </c>
      <c r="H47" s="45">
        <v>80</v>
      </c>
      <c r="I47" s="45">
        <v>105</v>
      </c>
      <c r="J47" s="45">
        <v>35</v>
      </c>
      <c r="K47" s="45">
        <v>48</v>
      </c>
      <c r="L47" s="45">
        <v>55</v>
      </c>
      <c r="M47" s="45">
        <v>96</v>
      </c>
      <c r="N47" s="45">
        <v>228</v>
      </c>
      <c r="O47" s="45">
        <v>686</v>
      </c>
    </row>
    <row r="48" spans="1:15" x14ac:dyDescent="0.2">
      <c r="A48" s="58"/>
      <c r="B48" s="44" t="s">
        <v>6</v>
      </c>
      <c r="C48" s="45">
        <v>145</v>
      </c>
      <c r="D48" s="45">
        <v>41</v>
      </c>
      <c r="E48" s="45">
        <v>51</v>
      </c>
      <c r="F48" s="45">
        <v>69</v>
      </c>
      <c r="G48" s="45">
        <v>131</v>
      </c>
      <c r="H48" s="45">
        <v>131</v>
      </c>
      <c r="I48" s="45">
        <v>167</v>
      </c>
      <c r="J48" s="45">
        <v>148</v>
      </c>
      <c r="K48" s="45">
        <v>194</v>
      </c>
      <c r="L48" s="45">
        <v>208</v>
      </c>
      <c r="M48" s="45">
        <v>198</v>
      </c>
      <c r="N48" s="45">
        <v>147</v>
      </c>
      <c r="O48" s="45">
        <v>1630</v>
      </c>
    </row>
    <row r="49" spans="1:15" x14ac:dyDescent="0.2">
      <c r="A49" s="58"/>
      <c r="B49" s="44" t="s">
        <v>7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>
        <v>1</v>
      </c>
      <c r="N49" s="45">
        <v>53</v>
      </c>
      <c r="O49" s="45">
        <v>54</v>
      </c>
    </row>
    <row r="50" spans="1:15" x14ac:dyDescent="0.2">
      <c r="A50" s="58"/>
      <c r="B50" s="44" t="s">
        <v>8</v>
      </c>
      <c r="C50" s="45">
        <v>37</v>
      </c>
      <c r="D50" s="45">
        <v>2</v>
      </c>
      <c r="E50" s="45">
        <v>5</v>
      </c>
      <c r="F50" s="45">
        <v>4</v>
      </c>
      <c r="G50" s="45">
        <v>15</v>
      </c>
      <c r="H50" s="45">
        <v>12</v>
      </c>
      <c r="I50" s="45">
        <v>15</v>
      </c>
      <c r="J50" s="45">
        <v>18</v>
      </c>
      <c r="K50" s="45">
        <v>17</v>
      </c>
      <c r="L50" s="45">
        <v>5</v>
      </c>
      <c r="M50" s="45">
        <v>36</v>
      </c>
      <c r="N50" s="45">
        <v>31</v>
      </c>
      <c r="O50" s="45">
        <v>197</v>
      </c>
    </row>
    <row r="51" spans="1:15" x14ac:dyDescent="0.2">
      <c r="A51" s="58"/>
      <c r="B51" s="44" t="s">
        <v>9</v>
      </c>
      <c r="C51" s="45">
        <v>3</v>
      </c>
      <c r="D51" s="46">
        <v>1</v>
      </c>
      <c r="E51" s="46">
        <v>1</v>
      </c>
      <c r="F51" s="45">
        <v>6</v>
      </c>
      <c r="G51" s="45">
        <v>5</v>
      </c>
      <c r="H51" s="45">
        <v>1</v>
      </c>
      <c r="I51" s="45">
        <v>2</v>
      </c>
      <c r="J51" s="45">
        <v>2</v>
      </c>
      <c r="K51" s="45"/>
      <c r="L51" s="45"/>
      <c r="M51" s="45">
        <v>2</v>
      </c>
      <c r="N51" s="45">
        <v>4</v>
      </c>
      <c r="O51" s="45">
        <v>27</v>
      </c>
    </row>
    <row r="52" spans="1:15" x14ac:dyDescent="0.2">
      <c r="A52" s="58"/>
      <c r="B52" s="47" t="s">
        <v>10</v>
      </c>
      <c r="C52" s="48">
        <v>189</v>
      </c>
      <c r="D52" s="48">
        <v>47</v>
      </c>
      <c r="E52" s="48">
        <v>60</v>
      </c>
      <c r="F52" s="48">
        <v>87</v>
      </c>
      <c r="G52" s="48">
        <v>172</v>
      </c>
      <c r="H52" s="48">
        <v>224</v>
      </c>
      <c r="I52" s="48">
        <v>289</v>
      </c>
      <c r="J52" s="48">
        <v>203</v>
      </c>
      <c r="K52" s="48">
        <v>259</v>
      </c>
      <c r="L52" s="48">
        <v>268</v>
      </c>
      <c r="M52" s="48">
        <v>333</v>
      </c>
      <c r="N52" s="48">
        <v>463</v>
      </c>
      <c r="O52" s="48">
        <v>2594</v>
      </c>
    </row>
    <row r="53" spans="1:15" x14ac:dyDescent="0.2">
      <c r="A53" s="59"/>
      <c r="B53" s="49" t="s">
        <v>11</v>
      </c>
      <c r="C53" s="50">
        <v>7.2860447185813401E-2</v>
      </c>
      <c r="D53" s="50">
        <v>1.8118735543562099E-2</v>
      </c>
      <c r="E53" s="50">
        <v>2.3130300693908999E-2</v>
      </c>
      <c r="F53" s="50">
        <v>3.3538936006168099E-2</v>
      </c>
      <c r="G53" s="50">
        <v>6.6306861989205906E-2</v>
      </c>
      <c r="H53" s="50">
        <v>8.6353122590593703E-2</v>
      </c>
      <c r="I53" s="50">
        <v>0.111410948342328</v>
      </c>
      <c r="J53" s="50">
        <v>7.82575173477255E-2</v>
      </c>
      <c r="K53" s="50">
        <v>9.9845797995373894E-2</v>
      </c>
      <c r="L53" s="50">
        <v>0.10331534309946</v>
      </c>
      <c r="M53" s="50">
        <v>0.12837316885119501</v>
      </c>
      <c r="N53" s="50">
        <v>0.17848882035466501</v>
      </c>
      <c r="O53" s="50">
        <v>1</v>
      </c>
    </row>
    <row r="55" spans="1:15" x14ac:dyDescent="0.2">
      <c r="A55" s="53" t="s">
        <v>43</v>
      </c>
    </row>
    <row r="56" spans="1:15" x14ac:dyDescent="0.2">
      <c r="A56" s="53" t="s">
        <v>35</v>
      </c>
    </row>
  </sheetData>
  <mergeCells count="6">
    <mergeCell ref="A47:A53"/>
    <mergeCell ref="A7:A13"/>
    <mergeCell ref="A15:A21"/>
    <mergeCell ref="A23:A29"/>
    <mergeCell ref="A31:A37"/>
    <mergeCell ref="A39:A4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5B6821-5975-42EF-9554-75FA6E0156ED}"/>
</file>

<file path=customXml/itemProps2.xml><?xml version="1.0" encoding="utf-8"?>
<ds:datastoreItem xmlns:ds="http://schemas.openxmlformats.org/officeDocument/2006/customXml" ds:itemID="{0B383A0C-C554-42DE-893D-AACDB2565C6A}"/>
</file>

<file path=customXml/itemProps3.xml><?xml version="1.0" encoding="utf-8"?>
<ds:datastoreItem xmlns:ds="http://schemas.openxmlformats.org/officeDocument/2006/customXml" ds:itemID="{2CCF7859-A3C3-4FE0-9740-F4282A9ADC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2016-09-26T12:25:54Z</cp:lastPrinted>
  <dcterms:created xsi:type="dcterms:W3CDTF">2016-09-15T11:02:19Z</dcterms:created>
  <dcterms:modified xsi:type="dcterms:W3CDTF">2019-12-03T09:24:36Z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