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.calanca\Desktop\DWGC\monitoraggio_marzo 2020\191231MonitoraggioSIECIC_def\"/>
    </mc:Choice>
  </mc:AlternateContent>
  <bookViews>
    <workbookView xWindow="0" yWindow="0" windowWidth="20490" windowHeight="7620"/>
  </bookViews>
  <sheets>
    <sheet name="Flussi " sheetId="2" r:id="rId1"/>
    <sheet name="Variazione pendenti" sheetId="3" r:id="rId2"/>
    <sheet name="Stratigrafia pendenti" sheetId="15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'!$A$1:$B$36</definedName>
    <definedName name="_xlnm.Print_Area" localSheetId="1">'Variazione pendenti'!$A$1:$F$14</definedName>
  </definedNames>
  <calcPr calcId="162913"/>
</workbook>
</file>

<file path=xl/calcChain.xml><?xml version="1.0" encoding="utf-8"?>
<calcChain xmlns="http://schemas.openxmlformats.org/spreadsheetml/2006/main">
  <c r="F30" i="2" l="1"/>
  <c r="E32" i="2" s="1"/>
  <c r="E30" i="2"/>
  <c r="D30" i="2"/>
  <c r="C30" i="2"/>
  <c r="C32" i="2" s="1"/>
  <c r="F21" i="2"/>
  <c r="E21" i="2"/>
  <c r="E23" i="2" s="1"/>
  <c r="D21" i="2"/>
  <c r="C21" i="2"/>
  <c r="F12" i="2"/>
  <c r="E12" i="2"/>
  <c r="D12" i="2"/>
  <c r="C12" i="2"/>
  <c r="E14" i="2" l="1"/>
  <c r="C14" i="2"/>
  <c r="C23" i="2"/>
  <c r="H30" i="2" l="1"/>
  <c r="G30" i="2"/>
  <c r="H21" i="2"/>
  <c r="G21" i="2"/>
  <c r="H12" i="2"/>
  <c r="G12" i="2"/>
  <c r="G14" i="2" l="1"/>
  <c r="G23" i="2"/>
  <c r="G32" i="2"/>
  <c r="F11" i="3" l="1"/>
  <c r="F9" i="3"/>
  <c r="F7" i="3"/>
</calcChain>
</file>

<file path=xl/sharedStrings.xml><?xml version="1.0" encoding="utf-8"?>
<sst xmlns="http://schemas.openxmlformats.org/spreadsheetml/2006/main" count="98" uniqueCount="42">
  <si>
    <t>Distretto di Caltanissetta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</si>
  <si>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</si>
  <si>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</si>
  <si>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</si>
  <si>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</si>
  <si>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</si>
  <si>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</si>
  <si>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</si>
  <si>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</si>
  <si>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</si>
  <si>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</si>
  <si>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</si>
  <si>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</si>
  <si>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</si>
  <si>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</si>
  <si>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</si>
  <si>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</si>
  <si>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</si>
  <si>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</si>
  <si>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Caltanissetta</t>
  </si>
  <si>
    <t>Tribunale Ordinario di Enna</t>
  </si>
  <si>
    <t>Tribunale Ordinario di Gela</t>
  </si>
  <si>
    <t>Variazione</t>
  </si>
  <si>
    <t>TOTALE</t>
  </si>
  <si>
    <t>Circondario di Tribunale Ordinario di Caltanissetta</t>
  </si>
  <si>
    <t>Circondario di Tribunale Ordinario di Enna</t>
  </si>
  <si>
    <t>Circondario di Tribunale Ordinario di Gela</t>
  </si>
  <si>
    <t>Iscritti 2017</t>
  </si>
  <si>
    <t>Definiti 2017</t>
  </si>
  <si>
    <t>Fino al 2008</t>
  </si>
  <si>
    <t>Pendenti al 31/12/2016</t>
  </si>
  <si>
    <t>Iscritti 2018</t>
  </si>
  <si>
    <t>Definiti 2018</t>
  </si>
  <si>
    <t xml:space="preserve">Iscritti 2019 </t>
  </si>
  <si>
    <t>Definiti 2019</t>
  </si>
  <si>
    <t xml:space="preserve">Anni 2017 - 2019 </t>
  </si>
  <si>
    <t>Pendenti al 31/12/2019</t>
  </si>
  <si>
    <t>Pendenti al 31 dicembre 2019</t>
  </si>
  <si>
    <t>Ultimo aggiornamento del sistema di rilevazione avvenuto il 15 marzo 2020</t>
  </si>
  <si>
    <t>Fonte: Dipartimento dell'organizzazione giudiziaria, del personale e dei servizi - Direzione Generale di Statistica e Analisi Organizzativa</t>
  </si>
  <si>
    <t>I dati sono stati aggiornati secondo la policy di pubblicazione adottata dalla Dgstat per gli anni 2017 e 2018</t>
  </si>
  <si>
    <t>Ultimo aggiornamento del sistema di rilevazione avvenuto il 15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</si>
</sst>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1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5" fillId="0" borderId="0" xfId="1" applyFont="1"/>
    <xf numFmtId="0" fontId="16" fillId="0" borderId="0" xfId="1" applyFont="1"/>
    <xf numFmtId="0" fontId="14" fillId="0" borderId="0" xfId="1" applyFont="1"/>
    <xf numFmtId="0" fontId="18" fillId="0" borderId="0" xfId="1" applyFont="1" applyFill="1"/>
    <xf numFmtId="0" fontId="16" fillId="0" borderId="0" xfId="1" applyFont="1" applyFill="1"/>
    <xf numFmtId="0" fontId="18" fillId="0" borderId="1" xfId="1" applyFont="1" applyBorder="1" applyAlignment="1">
      <alignment vertical="center"/>
    </xf>
    <xf numFmtId="0" fontId="16" fillId="0" borderId="1" xfId="1" applyFont="1" applyBorder="1"/>
    <xf numFmtId="3" fontId="16" fillId="0" borderId="1" xfId="1" applyNumberFormat="1" applyFont="1" applyBorder="1"/>
    <xf numFmtId="0" fontId="19" fillId="0" borderId="3" xfId="1" applyFont="1" applyBorder="1"/>
    <xf numFmtId="3" fontId="18" fillId="0" borderId="3" xfId="1" applyNumberFormat="1" applyFont="1" applyBorder="1"/>
    <xf numFmtId="3" fontId="18" fillId="0" borderId="1" xfId="1" applyNumberFormat="1" applyFont="1" applyBorder="1"/>
    <xf numFmtId="0" fontId="18" fillId="0" borderId="0" xfId="1" applyFont="1" applyBorder="1" applyAlignment="1">
      <alignment horizontal="left" vertical="center" wrapText="1"/>
    </xf>
    <xf numFmtId="0" fontId="20" fillId="0" borderId="0" xfId="1" applyFont="1" applyBorder="1"/>
    <xf numFmtId="3" fontId="16" fillId="0" borderId="0" xfId="1" applyNumberFormat="1" applyFont="1" applyBorder="1"/>
    <xf numFmtId="0" fontId="19" fillId="0" borderId="1" xfId="1" applyFont="1" applyBorder="1"/>
    <xf numFmtId="0" fontId="18" fillId="0" borderId="0" xfId="1" applyFont="1"/>
    <xf numFmtId="3" fontId="16" fillId="0" borderId="0" xfId="1" applyNumberFormat="1" applyFont="1"/>
    <xf numFmtId="0" fontId="16" fillId="0" borderId="1" xfId="1" applyNumberFormat="1" applyFont="1" applyBorder="1"/>
    <xf numFmtId="0" fontId="16" fillId="0" borderId="0" xfId="1" applyFont="1" applyBorder="1"/>
    <xf numFmtId="0" fontId="16" fillId="0" borderId="0" xfId="1" applyFont="1" applyFill="1" applyBorder="1"/>
    <xf numFmtId="0" fontId="18" fillId="0" borderId="1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right" vertical="center" wrapText="1"/>
    </xf>
    <xf numFmtId="0" fontId="18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/>
    </xf>
    <xf numFmtId="3" fontId="18" fillId="0" borderId="1" xfId="1" applyNumberFormat="1" applyFont="1" applyBorder="1" applyAlignment="1">
      <alignment horizontal="center" vertical="center"/>
    </xf>
    <xf numFmtId="3" fontId="18" fillId="0" borderId="5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8" fillId="0" borderId="0" xfId="1" applyFont="1" applyBorder="1" applyAlignment="1">
      <alignment vertical="center" wrapText="1"/>
    </xf>
    <xf numFmtId="3" fontId="18" fillId="0" borderId="0" xfId="1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164" fontId="18" fillId="0" borderId="1" xfId="2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1" xfId="0" applyFont="1" applyBorder="1" applyAlignment="1">
      <alignment horizontal="right" vertical="center" wrapText="1"/>
    </xf>
    <xf numFmtId="0" fontId="18" fillId="0" borderId="1" xfId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center"/>
    </xf>
    <xf numFmtId="3" fontId="16" fillId="0" borderId="0" xfId="1" applyNumberFormat="1" applyFont="1" applyFill="1"/>
    <xf numFmtId="0" fontId="16" fillId="0" borderId="0" xfId="0" applyFont="1"/>
    <xf numFmtId="0" fontId="18" fillId="0" borderId="0" xfId="22" applyFont="1" applyFill="1"/>
    <xf numFmtId="0" fontId="15" fillId="0" borderId="0" xfId="27" applyFont="1"/>
    <xf numFmtId="0" fontId="16" fillId="0" borderId="0" xfId="27" applyFont="1"/>
    <xf numFmtId="0" fontId="14" fillId="0" borderId="0" xfId="27" applyFont="1"/>
    <xf numFmtId="0" fontId="18" fillId="0" borderId="0" xfId="27" applyFont="1" applyFill="1"/>
    <xf numFmtId="0" fontId="16" fillId="0" borderId="0" xfId="27" applyFont="1" applyFill="1"/>
    <xf numFmtId="0" fontId="18" fillId="0" borderId="1" xfId="27" applyFont="1" applyBorder="1" applyAlignment="1">
      <alignment vertical="center"/>
    </xf>
    <xf numFmtId="0" fontId="18" fillId="0" borderId="1" xfId="28" applyFont="1" applyBorder="1" applyAlignment="1">
      <alignment horizontal="right" vertical="center" wrapText="1"/>
    </xf>
    <xf numFmtId="0" fontId="16" fillId="0" borderId="1" xfId="27" applyFont="1" applyBorder="1"/>
    <xf numFmtId="3" fontId="16" fillId="0" borderId="1" xfId="27" applyNumberFormat="1" applyFont="1" applyBorder="1"/>
    <xf numFmtId="3" fontId="16" fillId="0" borderId="1" xfId="27" applyNumberFormat="1" applyFont="1" applyBorder="1" applyAlignment="1">
      <alignment horizontal="right"/>
    </xf>
    <xf numFmtId="0" fontId="19" fillId="0" borderId="3" xfId="27" applyFont="1" applyBorder="1"/>
    <xf numFmtId="3" fontId="19" fillId="0" borderId="3" xfId="27" applyNumberFormat="1" applyFont="1" applyBorder="1"/>
    <xf numFmtId="0" fontId="19" fillId="0" borderId="1" xfId="27" applyFont="1" applyBorder="1"/>
    <xf numFmtId="164" fontId="19" fillId="0" borderId="1" xfId="29" applyNumberFormat="1" applyFont="1" applyBorder="1"/>
    <xf numFmtId="0" fontId="18" fillId="0" borderId="0" xfId="27" applyFont="1"/>
    <xf numFmtId="3" fontId="16" fillId="0" borderId="0" xfId="27" applyNumberFormat="1" applyFont="1"/>
    <xf numFmtId="0" fontId="22" fillId="0" borderId="0" xfId="28" applyFont="1" applyAlignment="1">
      <alignment vertical="center"/>
    </xf>
    <xf numFmtId="0" fontId="20" fillId="0" borderId="0" xfId="27" applyFont="1"/>
    <xf numFmtId="0" fontId="22" fillId="0" borderId="0" xfId="20" applyFont="1" applyAlignment="1"/>
    <xf numFmtId="0" fontId="18" fillId="0" borderId="1" xfId="1" applyFont="1" applyBorder="1" applyAlignment="1">
      <alignment horizontal="left" vertical="center" wrapText="1"/>
    </xf>
    <xf numFmtId="4" fontId="18" fillId="0" borderId="2" xfId="1" applyNumberFormat="1" applyFont="1" applyBorder="1" applyAlignment="1">
      <alignment horizontal="center" vertical="center"/>
    </xf>
    <xf numFmtId="4" fontId="18" fillId="0" borderId="4" xfId="1" applyNumberFormat="1" applyFont="1" applyBorder="1" applyAlignment="1">
      <alignment horizontal="center" vertical="center"/>
    </xf>
    <xf numFmtId="0" fontId="18" fillId="0" borderId="6" xfId="27" applyFont="1" applyBorder="1" applyAlignment="1">
      <alignment horizontal="left" vertical="center" wrapText="1"/>
    </xf>
    <xf numFmtId="0" fontId="18" fillId="0" borderId="5" xfId="27" applyFont="1" applyBorder="1" applyAlignment="1">
      <alignment horizontal="left" vertical="center" wrapText="1"/>
    </xf>
    <xf numFmtId="0" fontId="18" fillId="0" borderId="3" xfId="27" applyFont="1" applyBorder="1" applyAlignment="1">
      <alignment horizontal="left" vertical="center" wrapText="1"/>
    </xf>
  </cellXfs>
  <cellStyles count="30">
    <cellStyle name="Normale" xfId="0" builtinId="0"/>
    <cellStyle name="Normale 2" xfId="1"/>
    <cellStyle name="Normale 2 2" xfId="3"/>
    <cellStyle name="Normale 2 2 10" xfId="22"/>
    <cellStyle name="Normale 2 2 11" xfId="24"/>
    <cellStyle name="Normale 2 2 12" xfId="27"/>
    <cellStyle name="Normale 2 2 2" xfId="5"/>
    <cellStyle name="Normale 2 2 3" xfId="8"/>
    <cellStyle name="Normale 2 2 4" xfId="10"/>
    <cellStyle name="Normale 2 2 5" xfId="12"/>
    <cellStyle name="Normale 2 2 6" xfId="14"/>
    <cellStyle name="Normale 2 2 7" xfId="16"/>
    <cellStyle name="Normale 2 2 8" xfId="18"/>
    <cellStyle name="Normale 2 2 9" xfId="20"/>
    <cellStyle name="Normale 2 2 9 2" xfId="25"/>
    <cellStyle name="Normale 2 2 9 3" xfId="28"/>
    <cellStyle name="Normale 3" xfId="7"/>
    <cellStyle name="Percentuale 2" xfId="2"/>
    <cellStyle name="Percentuale 2 2" xfId="4"/>
    <cellStyle name="Percentuale 2 2 10" xfId="23"/>
    <cellStyle name="Percentuale 2 2 11" xfId="26"/>
    <cellStyle name="Percentuale 2 2 12" xfId="29"/>
    <cellStyle name="Percentuale 2 2 2" xfId="6"/>
    <cellStyle name="Percentuale 2 2 3" xfId="9"/>
    <cellStyle name="Percentuale 2 2 4" xfId="11"/>
    <cellStyle name="Percentuale 2 2 5" xfId="13"/>
    <cellStyle name="Percentuale 2 2 6" xfId="15"/>
    <cellStyle name="Percentuale 2 2 7" xfId="17"/>
    <cellStyle name="Percentuale 2 2 8" xfId="19"/>
    <cellStyle name="Percentuale 2 2 9" xfId="21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selection activeCell="A34" sqref="A34:A35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2" t="s">
        <v>35</v>
      </c>
      <c r="B4" s="5"/>
      <c r="C4" s="38"/>
      <c r="D4" s="38"/>
      <c r="E4" s="38"/>
      <c r="F4" s="38"/>
    </row>
    <row r="5" spans="1:8" x14ac:dyDescent="0.2">
      <c r="A5" s="4"/>
      <c r="B5" s="5"/>
      <c r="C5" s="38"/>
      <c r="D5" s="38"/>
      <c r="E5" s="38"/>
      <c r="F5" s="38"/>
    </row>
    <row r="6" spans="1:8" ht="25.5" x14ac:dyDescent="0.2">
      <c r="A6" s="6" t="s">
        <v>3</v>
      </c>
      <c r="B6" s="6" t="s">
        <v>12</v>
      </c>
      <c r="C6" s="33" t="s">
        <v>27</v>
      </c>
      <c r="D6" s="33" t="s">
        <v>28</v>
      </c>
      <c r="E6" s="33" t="s">
        <v>31</v>
      </c>
      <c r="F6" s="33" t="s">
        <v>32</v>
      </c>
      <c r="G6" s="33" t="s">
        <v>33</v>
      </c>
      <c r="H6" s="33" t="s">
        <v>34</v>
      </c>
    </row>
    <row r="7" spans="1:8" x14ac:dyDescent="0.2">
      <c r="A7" s="59" t="s">
        <v>19</v>
      </c>
      <c r="B7" s="7" t="s">
        <v>4</v>
      </c>
      <c r="C7" s="8">
        <v>577</v>
      </c>
      <c r="D7" s="8">
        <v>551</v>
      </c>
      <c r="E7" s="8">
        <v>611</v>
      </c>
      <c r="F7" s="8">
        <v>595</v>
      </c>
      <c r="G7" s="8">
        <v>519</v>
      </c>
      <c r="H7" s="8">
        <v>649</v>
      </c>
    </row>
    <row r="8" spans="1:8" x14ac:dyDescent="0.2">
      <c r="A8" s="59" t="s">
        <v>13</v>
      </c>
      <c r="B8" s="7" t="s">
        <v>5</v>
      </c>
      <c r="C8" s="8">
        <v>157</v>
      </c>
      <c r="D8" s="8">
        <v>147</v>
      </c>
      <c r="E8" s="8">
        <v>86</v>
      </c>
      <c r="F8" s="8">
        <v>144</v>
      </c>
      <c r="G8" s="8">
        <v>61</v>
      </c>
      <c r="H8" s="8">
        <v>92</v>
      </c>
    </row>
    <row r="9" spans="1:8" x14ac:dyDescent="0.2">
      <c r="A9" s="59" t="s">
        <v>13</v>
      </c>
      <c r="B9" s="7" t="s">
        <v>6</v>
      </c>
      <c r="C9" s="8">
        <v>64</v>
      </c>
      <c r="D9" s="8">
        <v>78</v>
      </c>
      <c r="E9" s="8">
        <v>51</v>
      </c>
      <c r="F9" s="8">
        <v>59</v>
      </c>
      <c r="G9" s="8">
        <v>65</v>
      </c>
      <c r="H9" s="8">
        <v>49</v>
      </c>
    </row>
    <row r="10" spans="1:8" x14ac:dyDescent="0.2">
      <c r="A10" s="59" t="s">
        <v>13</v>
      </c>
      <c r="B10" s="7" t="s">
        <v>14</v>
      </c>
      <c r="C10" s="8">
        <v>26</v>
      </c>
      <c r="D10" s="8">
        <v>28</v>
      </c>
      <c r="E10" s="8">
        <v>24</v>
      </c>
      <c r="F10" s="8">
        <v>30</v>
      </c>
      <c r="G10" s="8">
        <v>15</v>
      </c>
      <c r="H10" s="8">
        <v>34</v>
      </c>
    </row>
    <row r="11" spans="1:8" x14ac:dyDescent="0.2">
      <c r="A11" s="59" t="s">
        <v>13</v>
      </c>
      <c r="B11" s="7" t="s">
        <v>8</v>
      </c>
      <c r="C11" s="8">
        <v>4</v>
      </c>
      <c r="D11" s="8">
        <v>3</v>
      </c>
      <c r="E11" s="8">
        <v>1</v>
      </c>
      <c r="F11" s="8">
        <v>2</v>
      </c>
      <c r="G11" s="8">
        <v>3</v>
      </c>
      <c r="H11" s="8">
        <v>2</v>
      </c>
    </row>
    <row r="12" spans="1:8" x14ac:dyDescent="0.2">
      <c r="A12" s="59"/>
      <c r="B12" s="9" t="s">
        <v>15</v>
      </c>
      <c r="C12" s="11">
        <f t="shared" ref="C12:F12" si="0">SUM(C7:C11)</f>
        <v>828</v>
      </c>
      <c r="D12" s="11">
        <f t="shared" si="0"/>
        <v>807</v>
      </c>
      <c r="E12" s="11">
        <f t="shared" si="0"/>
        <v>773</v>
      </c>
      <c r="F12" s="11">
        <f t="shared" si="0"/>
        <v>830</v>
      </c>
      <c r="G12" s="11">
        <f t="shared" ref="G12:H12" si="1">SUM(G7:G11)</f>
        <v>663</v>
      </c>
      <c r="H12" s="11">
        <f t="shared" si="1"/>
        <v>826</v>
      </c>
    </row>
    <row r="13" spans="1:8" ht="7.15" customHeight="1" x14ac:dyDescent="0.2">
      <c r="A13" s="12"/>
      <c r="B13" s="13"/>
      <c r="C13" s="14"/>
      <c r="E13" s="14"/>
      <c r="G13" s="14"/>
    </row>
    <row r="14" spans="1:8" ht="13.5" customHeight="1" x14ac:dyDescent="0.2">
      <c r="A14" s="12"/>
      <c r="B14" s="15" t="s">
        <v>16</v>
      </c>
      <c r="C14" s="60">
        <f>D12/C12</f>
        <v>0.97463768115942029</v>
      </c>
      <c r="D14" s="61"/>
      <c r="E14" s="60">
        <f>F12/E12</f>
        <v>1.0737386804657181</v>
      </c>
      <c r="F14" s="61"/>
      <c r="G14" s="60">
        <f>H12/G12</f>
        <v>1.2458521870286576</v>
      </c>
      <c r="H14" s="61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9" t="s">
        <v>20</v>
      </c>
      <c r="B16" s="7" t="s">
        <v>4</v>
      </c>
      <c r="C16" s="8">
        <v>756</v>
      </c>
      <c r="D16" s="8">
        <v>695</v>
      </c>
      <c r="E16" s="8">
        <v>685</v>
      </c>
      <c r="F16" s="8">
        <v>736</v>
      </c>
      <c r="G16" s="8">
        <v>655</v>
      </c>
      <c r="H16" s="8">
        <v>667</v>
      </c>
    </row>
    <row r="17" spans="1:8" x14ac:dyDescent="0.2">
      <c r="A17" s="59" t="s">
        <v>17</v>
      </c>
      <c r="B17" s="7" t="s">
        <v>5</v>
      </c>
      <c r="C17" s="8">
        <v>101</v>
      </c>
      <c r="D17" s="8">
        <v>134</v>
      </c>
      <c r="E17" s="8">
        <v>79</v>
      </c>
      <c r="F17" s="8">
        <v>144</v>
      </c>
      <c r="G17" s="8">
        <v>74</v>
      </c>
      <c r="H17" s="8">
        <v>126</v>
      </c>
    </row>
    <row r="18" spans="1:8" x14ac:dyDescent="0.2">
      <c r="A18" s="59" t="s">
        <v>17</v>
      </c>
      <c r="B18" s="7" t="s">
        <v>6</v>
      </c>
      <c r="C18" s="18">
        <v>45</v>
      </c>
      <c r="D18" s="8">
        <v>38</v>
      </c>
      <c r="E18" s="18">
        <v>49</v>
      </c>
      <c r="F18" s="8">
        <v>45</v>
      </c>
      <c r="G18" s="18">
        <v>41</v>
      </c>
      <c r="H18" s="8">
        <v>47</v>
      </c>
    </row>
    <row r="19" spans="1:8" x14ac:dyDescent="0.2">
      <c r="A19" s="59" t="s">
        <v>17</v>
      </c>
      <c r="B19" s="7" t="s">
        <v>14</v>
      </c>
      <c r="C19" s="8">
        <v>7</v>
      </c>
      <c r="D19" s="8">
        <v>27</v>
      </c>
      <c r="E19" s="8">
        <v>5</v>
      </c>
      <c r="F19" s="8">
        <v>9</v>
      </c>
      <c r="G19" s="8">
        <v>11</v>
      </c>
      <c r="H19" s="8">
        <v>22</v>
      </c>
    </row>
    <row r="20" spans="1:8" x14ac:dyDescent="0.2">
      <c r="A20" s="59" t="s">
        <v>17</v>
      </c>
      <c r="B20" s="7" t="s">
        <v>8</v>
      </c>
      <c r="C20" s="8">
        <v>3</v>
      </c>
      <c r="D20" s="8">
        <v>5</v>
      </c>
      <c r="E20" s="8">
        <v>1</v>
      </c>
      <c r="F20" s="8">
        <v>3</v>
      </c>
      <c r="G20" s="8">
        <v>2</v>
      </c>
      <c r="H20" s="8">
        <v>3</v>
      </c>
    </row>
    <row r="21" spans="1:8" x14ac:dyDescent="0.2">
      <c r="A21" s="59"/>
      <c r="B21" s="9" t="s">
        <v>15</v>
      </c>
      <c r="C21" s="10">
        <f t="shared" ref="C21:F21" si="2">SUM(C16:C20)</f>
        <v>912</v>
      </c>
      <c r="D21" s="10">
        <f t="shared" si="2"/>
        <v>899</v>
      </c>
      <c r="E21" s="10">
        <f t="shared" si="2"/>
        <v>819</v>
      </c>
      <c r="F21" s="10">
        <f t="shared" si="2"/>
        <v>937</v>
      </c>
      <c r="G21" s="10">
        <f t="shared" ref="G21:H21" si="3">SUM(G16:G20)</f>
        <v>783</v>
      </c>
      <c r="H21" s="10">
        <f t="shared" si="3"/>
        <v>865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16</v>
      </c>
      <c r="C23" s="60">
        <f>D21/C21</f>
        <v>0.98574561403508776</v>
      </c>
      <c r="D23" s="61"/>
      <c r="E23" s="60">
        <f>F21/E21</f>
        <v>1.144078144078144</v>
      </c>
      <c r="F23" s="61"/>
      <c r="G23" s="60">
        <f>H21/G21</f>
        <v>1.1047254150702426</v>
      </c>
      <c r="H23" s="61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9" t="s">
        <v>21</v>
      </c>
      <c r="B25" s="7" t="s">
        <v>4</v>
      </c>
      <c r="C25" s="8">
        <v>504</v>
      </c>
      <c r="D25" s="8">
        <v>589</v>
      </c>
      <c r="E25" s="8">
        <v>639</v>
      </c>
      <c r="F25" s="8">
        <v>619</v>
      </c>
      <c r="G25" s="8">
        <v>475</v>
      </c>
      <c r="H25" s="8">
        <v>501</v>
      </c>
    </row>
    <row r="26" spans="1:8" x14ac:dyDescent="0.2">
      <c r="A26" s="59"/>
      <c r="B26" s="7" t="s">
        <v>5</v>
      </c>
      <c r="C26" s="8">
        <v>87</v>
      </c>
      <c r="D26" s="8">
        <v>158</v>
      </c>
      <c r="E26" s="8">
        <v>74</v>
      </c>
      <c r="F26" s="8">
        <v>91</v>
      </c>
      <c r="G26" s="8">
        <v>76</v>
      </c>
      <c r="H26" s="8">
        <v>111</v>
      </c>
    </row>
    <row r="27" spans="1:8" x14ac:dyDescent="0.2">
      <c r="A27" s="59"/>
      <c r="B27" s="7" t="s">
        <v>6</v>
      </c>
      <c r="C27" s="8">
        <v>53</v>
      </c>
      <c r="D27" s="8">
        <v>53</v>
      </c>
      <c r="E27" s="8">
        <v>66</v>
      </c>
      <c r="F27" s="8">
        <v>47</v>
      </c>
      <c r="G27" s="8">
        <v>58</v>
      </c>
      <c r="H27" s="8">
        <v>66</v>
      </c>
    </row>
    <row r="28" spans="1:8" x14ac:dyDescent="0.2">
      <c r="A28" s="59"/>
      <c r="B28" s="7" t="s">
        <v>14</v>
      </c>
      <c r="C28" s="8">
        <v>17</v>
      </c>
      <c r="D28" s="8">
        <v>23</v>
      </c>
      <c r="E28" s="8">
        <v>13</v>
      </c>
      <c r="F28" s="8">
        <v>9</v>
      </c>
      <c r="G28" s="8">
        <v>15</v>
      </c>
      <c r="H28" s="8">
        <v>20</v>
      </c>
    </row>
    <row r="29" spans="1:8" x14ac:dyDescent="0.2">
      <c r="A29" s="59"/>
      <c r="B29" s="7" t="s">
        <v>8</v>
      </c>
      <c r="C29" s="8">
        <v>7</v>
      </c>
      <c r="D29" s="8">
        <v>1</v>
      </c>
      <c r="E29" s="8">
        <v>7</v>
      </c>
      <c r="F29" s="8">
        <v>6</v>
      </c>
      <c r="G29" s="8">
        <v>5</v>
      </c>
      <c r="H29" s="8">
        <v>3</v>
      </c>
    </row>
    <row r="30" spans="1:8" x14ac:dyDescent="0.2">
      <c r="A30" s="59"/>
      <c r="B30" s="9" t="s">
        <v>15</v>
      </c>
      <c r="C30" s="10">
        <f t="shared" ref="C30:F30" si="4">SUM(C25:C29)</f>
        <v>668</v>
      </c>
      <c r="D30" s="10">
        <f t="shared" si="4"/>
        <v>824</v>
      </c>
      <c r="E30" s="10">
        <f t="shared" si="4"/>
        <v>799</v>
      </c>
      <c r="F30" s="10">
        <f t="shared" si="4"/>
        <v>772</v>
      </c>
      <c r="G30" s="10">
        <f t="shared" ref="G30:H30" si="5">SUM(G25:G29)</f>
        <v>629</v>
      </c>
      <c r="H30" s="10">
        <f t="shared" si="5"/>
        <v>701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16</v>
      </c>
      <c r="C32" s="60">
        <f>D30/C30</f>
        <v>1.2335329341317365</v>
      </c>
      <c r="D32" s="61"/>
      <c r="E32" s="60">
        <f>F30/E30</f>
        <v>0.96620775969962458</v>
      </c>
      <c r="F32" s="61"/>
      <c r="G32" s="60">
        <f>H30/G30</f>
        <v>1.1144674085850557</v>
      </c>
      <c r="H32" s="61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58" t="s">
        <v>40</v>
      </c>
      <c r="C34" s="17"/>
      <c r="D34" s="17"/>
      <c r="E34" s="17"/>
      <c r="F34" s="17"/>
      <c r="G34" s="17"/>
      <c r="H34" s="17"/>
    </row>
    <row r="35" spans="1:8" ht="15" customHeight="1" x14ac:dyDescent="0.2">
      <c r="A35" s="58" t="s">
        <v>41</v>
      </c>
    </row>
    <row r="36" spans="1:8" x14ac:dyDescent="0.2">
      <c r="A36" s="57" t="s">
        <v>39</v>
      </c>
    </row>
  </sheetData>
  <mergeCells count="12">
    <mergeCell ref="C32:D32"/>
    <mergeCell ref="E32:F32"/>
    <mergeCell ref="G14:H14"/>
    <mergeCell ref="G23:H23"/>
    <mergeCell ref="G32:H32"/>
    <mergeCell ref="A7:A12"/>
    <mergeCell ref="A16:A21"/>
    <mergeCell ref="A25:A30"/>
    <mergeCell ref="C14:D14"/>
    <mergeCell ref="E14:F14"/>
    <mergeCell ref="C23:D23"/>
    <mergeCell ref="E23:F23"/>
  </mergeCells>
  <conditionalFormatting sqref="G32:H32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G14:H14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G23:H23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32:F32">
    <cfRule type="cellIs" dxfId="11" priority="1" operator="greaterThan">
      <formula>1</formula>
    </cfRule>
    <cfRule type="cellIs" dxfId="10" priority="2" operator="lessThan">
      <formula>1</formula>
    </cfRule>
  </conditionalFormatting>
  <conditionalFormatting sqref="E14:F14">
    <cfRule type="cellIs" dxfId="9" priority="5" operator="greaterThan">
      <formula>1</formula>
    </cfRule>
    <cfRule type="cellIs" dxfId="8" priority="6" operator="lessThan">
      <formula>1</formula>
    </cfRule>
  </conditionalFormatting>
  <conditionalFormatting sqref="E23:F23">
    <cfRule type="cellIs" dxfId="7" priority="3" operator="greaterThan">
      <formula>1</formula>
    </cfRule>
    <cfRule type="cellIs" dxfId="6" priority="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H7" sqref="H7:H11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39" t="s">
        <v>37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34" t="s">
        <v>30</v>
      </c>
      <c r="D6" s="21" t="s">
        <v>36</v>
      </c>
      <c r="E6" s="22"/>
      <c r="F6" s="33" t="s">
        <v>22</v>
      </c>
    </row>
    <row r="7" spans="1:6" s="27" customFormat="1" ht="27" customHeight="1" x14ac:dyDescent="0.2">
      <c r="A7" s="23" t="s">
        <v>19</v>
      </c>
      <c r="B7" s="24" t="s">
        <v>15</v>
      </c>
      <c r="C7" s="35">
        <v>1328</v>
      </c>
      <c r="D7" s="25">
        <v>1361</v>
      </c>
      <c r="E7" s="26"/>
      <c r="F7" s="31">
        <f>(D7-C7)/C7</f>
        <v>2.4849397590361446E-2</v>
      </c>
    </row>
    <row r="8" spans="1:6" ht="14.45" customHeight="1" x14ac:dyDescent="0.2">
      <c r="A8" s="28"/>
      <c r="B8" s="13"/>
      <c r="C8" s="36"/>
      <c r="D8" s="29"/>
      <c r="E8" s="29"/>
      <c r="F8" s="30"/>
    </row>
    <row r="9" spans="1:6" ht="27" customHeight="1" x14ac:dyDescent="0.2">
      <c r="A9" s="23" t="s">
        <v>20</v>
      </c>
      <c r="B9" s="24" t="s">
        <v>15</v>
      </c>
      <c r="C9" s="35">
        <v>1527</v>
      </c>
      <c r="D9" s="25">
        <v>1453</v>
      </c>
      <c r="E9" s="26"/>
      <c r="F9" s="31">
        <f>(D9-C9)/C9</f>
        <v>-4.8461034708578911E-2</v>
      </c>
    </row>
    <row r="10" spans="1:6" ht="12.75" customHeight="1" x14ac:dyDescent="0.2">
      <c r="C10" s="37"/>
      <c r="D10" s="17"/>
      <c r="E10" s="14"/>
      <c r="F10" s="17"/>
    </row>
    <row r="11" spans="1:6" s="27" customFormat="1" ht="27" customHeight="1" x14ac:dyDescent="0.2">
      <c r="A11" s="23" t="s">
        <v>21</v>
      </c>
      <c r="B11" s="24" t="s">
        <v>15</v>
      </c>
      <c r="C11" s="35">
        <v>1447</v>
      </c>
      <c r="D11" s="25">
        <v>1334</v>
      </c>
      <c r="E11" s="26"/>
      <c r="F11" s="31">
        <f>(D11-C11)/C11</f>
        <v>-7.8092605390463032E-2</v>
      </c>
    </row>
    <row r="12" spans="1:6" x14ac:dyDescent="0.2">
      <c r="C12" s="17"/>
      <c r="D12" s="17"/>
      <c r="E12" s="14"/>
    </row>
    <row r="13" spans="1:6" x14ac:dyDescent="0.2">
      <c r="A13" s="56" t="s">
        <v>38</v>
      </c>
    </row>
    <row r="14" spans="1:6" x14ac:dyDescent="0.2">
      <c r="A14" s="57" t="s">
        <v>39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31" sqref="A31:A32"/>
    </sheetView>
  </sheetViews>
  <sheetFormatPr defaultColWidth="9.140625" defaultRowHeight="12.75" x14ac:dyDescent="0.2"/>
  <cols>
    <col min="1" max="1" width="15.28515625" style="54" customWidth="1"/>
    <col min="2" max="2" width="40.140625" style="41" customWidth="1"/>
    <col min="3" max="3" width="11" style="41" customWidth="1"/>
    <col min="4" max="5" width="9.140625" style="41"/>
    <col min="6" max="6" width="9.140625" style="41" customWidth="1"/>
    <col min="7" max="12" width="9.140625" style="41"/>
    <col min="13" max="13" width="9.140625" style="41" customWidth="1"/>
    <col min="14" max="16384" width="9.140625" style="41"/>
  </cols>
  <sheetData>
    <row r="1" spans="1:15" ht="15.75" x14ac:dyDescent="0.25">
      <c r="A1" s="40" t="s">
        <v>0</v>
      </c>
    </row>
    <row r="2" spans="1:15" ht="15" x14ac:dyDescent="0.25">
      <c r="A2" s="42" t="s">
        <v>1</v>
      </c>
    </row>
    <row r="3" spans="1:15" x14ac:dyDescent="0.2">
      <c r="A3" s="43" t="s">
        <v>2</v>
      </c>
      <c r="B3" s="44"/>
    </row>
    <row r="4" spans="1:15" x14ac:dyDescent="0.2">
      <c r="A4" s="43" t="s">
        <v>37</v>
      </c>
      <c r="B4" s="44"/>
    </row>
    <row r="6" spans="1:15" x14ac:dyDescent="0.2">
      <c r="A6" s="45" t="s">
        <v>3</v>
      </c>
      <c r="B6" s="45" t="s">
        <v>12</v>
      </c>
      <c r="C6" s="46" t="s">
        <v>29</v>
      </c>
      <c r="D6" s="46">
        <v>2009</v>
      </c>
      <c r="E6" s="46">
        <v>2010</v>
      </c>
      <c r="F6" s="46">
        <v>2011</v>
      </c>
      <c r="G6" s="46">
        <v>2012</v>
      </c>
      <c r="H6" s="46">
        <v>2013</v>
      </c>
      <c r="I6" s="46">
        <v>2014</v>
      </c>
      <c r="J6" s="46">
        <v>2015</v>
      </c>
      <c r="K6" s="46">
        <v>2016</v>
      </c>
      <c r="L6" s="46">
        <v>2017</v>
      </c>
      <c r="M6" s="46">
        <v>2018</v>
      </c>
      <c r="N6" s="46">
        <v>2019</v>
      </c>
      <c r="O6" s="46" t="s">
        <v>23</v>
      </c>
    </row>
    <row r="7" spans="1:15" ht="12.75" customHeight="1" x14ac:dyDescent="0.2">
      <c r="A7" s="62" t="s">
        <v>24</v>
      </c>
      <c r="B7" s="47" t="s">
        <v>4</v>
      </c>
      <c r="C7" s="48">
        <v>2</v>
      </c>
      <c r="D7" s="48">
        <v>1</v>
      </c>
      <c r="E7" s="48">
        <v>1</v>
      </c>
      <c r="F7" s="48">
        <v>1</v>
      </c>
      <c r="G7" s="48">
        <v>4</v>
      </c>
      <c r="H7" s="48">
        <v>3</v>
      </c>
      <c r="I7" s="48">
        <v>2</v>
      </c>
      <c r="J7" s="48">
        <v>6</v>
      </c>
      <c r="K7" s="48">
        <v>7</v>
      </c>
      <c r="L7" s="48">
        <v>27</v>
      </c>
      <c r="M7" s="48">
        <v>87</v>
      </c>
      <c r="N7" s="48">
        <v>214</v>
      </c>
      <c r="O7" s="48">
        <v>355</v>
      </c>
    </row>
    <row r="8" spans="1:15" x14ac:dyDescent="0.2">
      <c r="A8" s="63"/>
      <c r="B8" s="47" t="s">
        <v>5</v>
      </c>
      <c r="C8" s="48">
        <v>152</v>
      </c>
      <c r="D8" s="48">
        <v>14</v>
      </c>
      <c r="E8" s="48">
        <v>19</v>
      </c>
      <c r="F8" s="48">
        <v>36</v>
      </c>
      <c r="G8" s="48">
        <v>37</v>
      </c>
      <c r="H8" s="48">
        <v>53</v>
      </c>
      <c r="I8" s="48">
        <v>45</v>
      </c>
      <c r="J8" s="48">
        <v>31</v>
      </c>
      <c r="K8" s="48">
        <v>60</v>
      </c>
      <c r="L8" s="48">
        <v>93</v>
      </c>
      <c r="M8" s="48">
        <v>61</v>
      </c>
      <c r="N8" s="48">
        <v>55</v>
      </c>
      <c r="O8" s="48">
        <v>656</v>
      </c>
    </row>
    <row r="9" spans="1:15" x14ac:dyDescent="0.2">
      <c r="A9" s="63"/>
      <c r="B9" s="47" t="s">
        <v>6</v>
      </c>
      <c r="C9" s="48"/>
      <c r="D9" s="48"/>
      <c r="E9" s="48"/>
      <c r="F9" s="48"/>
      <c r="G9" s="48"/>
      <c r="H9" s="48"/>
      <c r="I9" s="48"/>
      <c r="J9" s="48"/>
      <c r="K9" s="48">
        <v>1</v>
      </c>
      <c r="L9" s="48"/>
      <c r="M9" s="48">
        <v>2</v>
      </c>
      <c r="N9" s="48">
        <v>35</v>
      </c>
      <c r="O9" s="48">
        <v>38</v>
      </c>
    </row>
    <row r="10" spans="1:15" x14ac:dyDescent="0.2">
      <c r="A10" s="63"/>
      <c r="B10" s="47" t="s">
        <v>7</v>
      </c>
      <c r="C10" s="48">
        <v>156</v>
      </c>
      <c r="D10" s="48">
        <v>5</v>
      </c>
      <c r="E10" s="48">
        <v>6</v>
      </c>
      <c r="F10" s="48">
        <v>8</v>
      </c>
      <c r="G10" s="48">
        <v>12</v>
      </c>
      <c r="H10" s="48">
        <v>17</v>
      </c>
      <c r="I10" s="48">
        <v>15</v>
      </c>
      <c r="J10" s="48">
        <v>12</v>
      </c>
      <c r="K10" s="48">
        <v>20</v>
      </c>
      <c r="L10" s="48">
        <v>19</v>
      </c>
      <c r="M10" s="48">
        <v>21</v>
      </c>
      <c r="N10" s="48">
        <v>14</v>
      </c>
      <c r="O10" s="48">
        <v>305</v>
      </c>
    </row>
    <row r="11" spans="1:15" x14ac:dyDescent="0.2">
      <c r="A11" s="63"/>
      <c r="B11" s="47" t="s">
        <v>8</v>
      </c>
      <c r="C11" s="48">
        <v>4</v>
      </c>
      <c r="D11" s="49"/>
      <c r="E11" s="49"/>
      <c r="F11" s="48"/>
      <c r="G11" s="48">
        <v>1</v>
      </c>
      <c r="H11" s="48"/>
      <c r="I11" s="48"/>
      <c r="J11" s="48"/>
      <c r="K11" s="48"/>
      <c r="L11" s="48"/>
      <c r="M11" s="48"/>
      <c r="N11" s="48">
        <v>2</v>
      </c>
      <c r="O11" s="48">
        <v>7</v>
      </c>
    </row>
    <row r="12" spans="1:15" x14ac:dyDescent="0.2">
      <c r="A12" s="63"/>
      <c r="B12" s="50" t="s">
        <v>9</v>
      </c>
      <c r="C12" s="51">
        <v>314</v>
      </c>
      <c r="D12" s="51">
        <v>20</v>
      </c>
      <c r="E12" s="51">
        <v>26</v>
      </c>
      <c r="F12" s="51">
        <v>45</v>
      </c>
      <c r="G12" s="51">
        <v>54</v>
      </c>
      <c r="H12" s="51">
        <v>73</v>
      </c>
      <c r="I12" s="51">
        <v>62</v>
      </c>
      <c r="J12" s="51">
        <v>49</v>
      </c>
      <c r="K12" s="51">
        <v>88</v>
      </c>
      <c r="L12" s="51">
        <v>139</v>
      </c>
      <c r="M12" s="51">
        <v>171</v>
      </c>
      <c r="N12" s="51">
        <v>320</v>
      </c>
      <c r="O12" s="51">
        <v>1361</v>
      </c>
    </row>
    <row r="13" spans="1:15" x14ac:dyDescent="0.2">
      <c r="A13" s="64"/>
      <c r="B13" s="52" t="s">
        <v>10</v>
      </c>
      <c r="C13" s="53">
        <v>0.23071271124173401</v>
      </c>
      <c r="D13" s="53">
        <v>1.4695077149155E-2</v>
      </c>
      <c r="E13" s="53">
        <v>1.9103600293901499E-2</v>
      </c>
      <c r="F13" s="53">
        <v>3.3063923585598801E-2</v>
      </c>
      <c r="G13" s="53">
        <v>3.9676708302718598E-2</v>
      </c>
      <c r="H13" s="53">
        <v>5.36370315944159E-2</v>
      </c>
      <c r="I13" s="53">
        <v>4.5554739162380599E-2</v>
      </c>
      <c r="J13" s="53">
        <v>3.6002939015429801E-2</v>
      </c>
      <c r="K13" s="53">
        <v>6.4658339456282105E-2</v>
      </c>
      <c r="L13" s="53">
        <v>0.10213078618662701</v>
      </c>
      <c r="M13" s="53">
        <v>0.12564290962527599</v>
      </c>
      <c r="N13" s="53">
        <v>0.235121234386481</v>
      </c>
      <c r="O13" s="53">
        <v>1</v>
      </c>
    </row>
    <row r="14" spans="1:15" x14ac:dyDescent="0.2">
      <c r="C14" s="55"/>
      <c r="D14" s="55"/>
      <c r="E14" s="55"/>
      <c r="F14" s="55"/>
      <c r="G14" s="55"/>
    </row>
    <row r="15" spans="1:15" ht="12.75" customHeight="1" x14ac:dyDescent="0.2">
      <c r="A15" s="62" t="s">
        <v>25</v>
      </c>
      <c r="B15" s="47" t="s">
        <v>4</v>
      </c>
      <c r="C15" s="48">
        <v>1</v>
      </c>
      <c r="D15" s="48"/>
      <c r="E15" s="48"/>
      <c r="F15" s="48">
        <v>2</v>
      </c>
      <c r="G15" s="48">
        <v>3</v>
      </c>
      <c r="H15" s="48">
        <v>3</v>
      </c>
      <c r="I15" s="48">
        <v>5</v>
      </c>
      <c r="J15" s="48">
        <v>9</v>
      </c>
      <c r="K15" s="48">
        <v>16</v>
      </c>
      <c r="L15" s="48">
        <v>34</v>
      </c>
      <c r="M15" s="48">
        <v>109</v>
      </c>
      <c r="N15" s="48">
        <v>341</v>
      </c>
      <c r="O15" s="48">
        <v>523</v>
      </c>
    </row>
    <row r="16" spans="1:15" x14ac:dyDescent="0.2">
      <c r="A16" s="63"/>
      <c r="B16" s="47" t="s">
        <v>5</v>
      </c>
      <c r="C16" s="48">
        <v>198</v>
      </c>
      <c r="D16" s="48">
        <v>24</v>
      </c>
      <c r="E16" s="48">
        <v>18</v>
      </c>
      <c r="F16" s="48">
        <v>40</v>
      </c>
      <c r="G16" s="48">
        <v>56</v>
      </c>
      <c r="H16" s="48">
        <v>53</v>
      </c>
      <c r="I16" s="48">
        <v>52</v>
      </c>
      <c r="J16" s="48">
        <v>49</v>
      </c>
      <c r="K16" s="48">
        <v>69</v>
      </c>
      <c r="L16" s="48">
        <v>61</v>
      </c>
      <c r="M16" s="48">
        <v>59</v>
      </c>
      <c r="N16" s="48">
        <v>69</v>
      </c>
      <c r="O16" s="48">
        <v>748</v>
      </c>
    </row>
    <row r="17" spans="1:15" x14ac:dyDescent="0.2">
      <c r="A17" s="63"/>
      <c r="B17" s="47" t="s">
        <v>6</v>
      </c>
      <c r="C17" s="48"/>
      <c r="D17" s="48"/>
      <c r="E17" s="48"/>
      <c r="F17" s="48"/>
      <c r="G17" s="48"/>
      <c r="H17" s="48"/>
      <c r="I17" s="48"/>
      <c r="J17" s="48"/>
      <c r="K17" s="48">
        <v>3</v>
      </c>
      <c r="L17" s="48">
        <v>2</v>
      </c>
      <c r="M17" s="48">
        <v>7</v>
      </c>
      <c r="N17" s="48">
        <v>22</v>
      </c>
      <c r="O17" s="48">
        <v>34</v>
      </c>
    </row>
    <row r="18" spans="1:15" x14ac:dyDescent="0.2">
      <c r="A18" s="63"/>
      <c r="B18" s="47" t="s">
        <v>7</v>
      </c>
      <c r="C18" s="48">
        <v>74</v>
      </c>
      <c r="D18" s="48">
        <v>2</v>
      </c>
      <c r="E18" s="48">
        <v>6</v>
      </c>
      <c r="F18" s="48">
        <v>12</v>
      </c>
      <c r="G18" s="48">
        <v>7</v>
      </c>
      <c r="H18" s="48">
        <v>5</v>
      </c>
      <c r="I18" s="48">
        <v>7</v>
      </c>
      <c r="J18" s="48">
        <v>4</v>
      </c>
      <c r="K18" s="48">
        <v>1</v>
      </c>
      <c r="L18" s="48">
        <v>5</v>
      </c>
      <c r="M18" s="48">
        <v>5</v>
      </c>
      <c r="N18" s="48">
        <v>11</v>
      </c>
      <c r="O18" s="48">
        <v>139</v>
      </c>
    </row>
    <row r="19" spans="1:15" x14ac:dyDescent="0.2">
      <c r="A19" s="63"/>
      <c r="B19" s="47" t="s">
        <v>8</v>
      </c>
      <c r="C19" s="48">
        <v>6</v>
      </c>
      <c r="D19" s="49"/>
      <c r="E19" s="49"/>
      <c r="F19" s="48"/>
      <c r="G19" s="48"/>
      <c r="H19" s="48"/>
      <c r="I19" s="48"/>
      <c r="J19" s="48">
        <v>1</v>
      </c>
      <c r="K19" s="48"/>
      <c r="L19" s="48">
        <v>1</v>
      </c>
      <c r="M19" s="48"/>
      <c r="N19" s="48">
        <v>1</v>
      </c>
      <c r="O19" s="48">
        <v>9</v>
      </c>
    </row>
    <row r="20" spans="1:15" x14ac:dyDescent="0.2">
      <c r="A20" s="63"/>
      <c r="B20" s="50" t="s">
        <v>9</v>
      </c>
      <c r="C20" s="51">
        <v>279</v>
      </c>
      <c r="D20" s="51">
        <v>26</v>
      </c>
      <c r="E20" s="51">
        <v>24</v>
      </c>
      <c r="F20" s="51">
        <v>54</v>
      </c>
      <c r="G20" s="51">
        <v>66</v>
      </c>
      <c r="H20" s="51">
        <v>61</v>
      </c>
      <c r="I20" s="51">
        <v>64</v>
      </c>
      <c r="J20" s="51">
        <v>63</v>
      </c>
      <c r="K20" s="51">
        <v>89</v>
      </c>
      <c r="L20" s="51">
        <v>103</v>
      </c>
      <c r="M20" s="51">
        <v>180</v>
      </c>
      <c r="N20" s="51">
        <v>444</v>
      </c>
      <c r="O20" s="51">
        <v>1453</v>
      </c>
    </row>
    <row r="21" spans="1:15" x14ac:dyDescent="0.2">
      <c r="A21" s="64"/>
      <c r="B21" s="52" t="s">
        <v>10</v>
      </c>
      <c r="C21" s="53">
        <v>0.19201651754989699</v>
      </c>
      <c r="D21" s="53">
        <v>1.7894012388162399E-2</v>
      </c>
      <c r="E21" s="53">
        <v>1.65175498967653E-2</v>
      </c>
      <c r="F21" s="53">
        <v>3.7164487267722E-2</v>
      </c>
      <c r="G21" s="53">
        <v>4.5423262216104598E-2</v>
      </c>
      <c r="H21" s="53">
        <v>4.1982105987611797E-2</v>
      </c>
      <c r="I21" s="53">
        <v>4.40467997247075E-2</v>
      </c>
      <c r="J21" s="53">
        <v>4.3358568479008902E-2</v>
      </c>
      <c r="K21" s="53">
        <v>6.1252580867171398E-2</v>
      </c>
      <c r="L21" s="53">
        <v>7.0887818306951095E-2</v>
      </c>
      <c r="M21" s="53">
        <v>0.12388162422574001</v>
      </c>
      <c r="N21" s="53">
        <v>0.30557467309015801</v>
      </c>
      <c r="O21" s="53">
        <v>1</v>
      </c>
    </row>
    <row r="22" spans="1:15" x14ac:dyDescent="0.2">
      <c r="C22" s="55"/>
      <c r="D22" s="55"/>
      <c r="E22" s="55"/>
      <c r="F22" s="55"/>
      <c r="G22" s="55"/>
    </row>
    <row r="23" spans="1:15" ht="12.75" customHeight="1" x14ac:dyDescent="0.2">
      <c r="A23" s="62" t="s">
        <v>26</v>
      </c>
      <c r="B23" s="47" t="s">
        <v>4</v>
      </c>
      <c r="C23" s="48">
        <v>8</v>
      </c>
      <c r="D23" s="48">
        <v>2</v>
      </c>
      <c r="E23" s="48">
        <v>2</v>
      </c>
      <c r="F23" s="48">
        <v>2</v>
      </c>
      <c r="G23" s="48">
        <v>2</v>
      </c>
      <c r="H23" s="48">
        <v>1</v>
      </c>
      <c r="I23" s="48">
        <v>9</v>
      </c>
      <c r="J23" s="48">
        <v>19</v>
      </c>
      <c r="K23" s="48">
        <v>34</v>
      </c>
      <c r="L23" s="48">
        <v>35</v>
      </c>
      <c r="M23" s="48">
        <v>81</v>
      </c>
      <c r="N23" s="48">
        <v>201</v>
      </c>
      <c r="O23" s="48">
        <v>396</v>
      </c>
    </row>
    <row r="24" spans="1:15" x14ac:dyDescent="0.2">
      <c r="A24" s="63"/>
      <c r="B24" s="47" t="s">
        <v>5</v>
      </c>
      <c r="C24" s="48">
        <v>189</v>
      </c>
      <c r="D24" s="48">
        <v>33</v>
      </c>
      <c r="E24" s="48">
        <v>31</v>
      </c>
      <c r="F24" s="48">
        <v>36</v>
      </c>
      <c r="G24" s="48">
        <v>27</v>
      </c>
      <c r="H24" s="48">
        <v>63</v>
      </c>
      <c r="I24" s="48">
        <v>58</v>
      </c>
      <c r="J24" s="48">
        <v>46</v>
      </c>
      <c r="K24" s="48">
        <v>54</v>
      </c>
      <c r="L24" s="48">
        <v>63</v>
      </c>
      <c r="M24" s="48">
        <v>53</v>
      </c>
      <c r="N24" s="48">
        <v>75</v>
      </c>
      <c r="O24" s="48">
        <v>728</v>
      </c>
    </row>
    <row r="25" spans="1:15" x14ac:dyDescent="0.2">
      <c r="A25" s="63"/>
      <c r="B25" s="47" t="s">
        <v>6</v>
      </c>
      <c r="C25" s="48">
        <v>1</v>
      </c>
      <c r="D25" s="48"/>
      <c r="E25" s="48"/>
      <c r="F25" s="48"/>
      <c r="G25" s="48"/>
      <c r="H25" s="48"/>
      <c r="I25" s="48"/>
      <c r="J25" s="48">
        <v>1</v>
      </c>
      <c r="K25" s="48"/>
      <c r="L25" s="48">
        <v>2</v>
      </c>
      <c r="M25" s="48">
        <v>3</v>
      </c>
      <c r="N25" s="48">
        <v>22</v>
      </c>
      <c r="O25" s="48">
        <v>29</v>
      </c>
    </row>
    <row r="26" spans="1:15" x14ac:dyDescent="0.2">
      <c r="A26" s="63"/>
      <c r="B26" s="47" t="s">
        <v>7</v>
      </c>
      <c r="C26" s="48">
        <v>42</v>
      </c>
      <c r="D26" s="48"/>
      <c r="E26" s="48">
        <v>4</v>
      </c>
      <c r="F26" s="48">
        <v>4</v>
      </c>
      <c r="G26" s="48">
        <v>11</v>
      </c>
      <c r="H26" s="48">
        <v>13</v>
      </c>
      <c r="I26" s="48">
        <v>10</v>
      </c>
      <c r="J26" s="48">
        <v>18</v>
      </c>
      <c r="K26" s="48">
        <v>24</v>
      </c>
      <c r="L26" s="48">
        <v>14</v>
      </c>
      <c r="M26" s="48">
        <v>12</v>
      </c>
      <c r="N26" s="48">
        <v>15</v>
      </c>
      <c r="O26" s="48">
        <v>167</v>
      </c>
    </row>
    <row r="27" spans="1:15" x14ac:dyDescent="0.2">
      <c r="A27" s="63"/>
      <c r="B27" s="47" t="s">
        <v>8</v>
      </c>
      <c r="C27" s="48">
        <v>1</v>
      </c>
      <c r="D27" s="49"/>
      <c r="E27" s="49"/>
      <c r="F27" s="48"/>
      <c r="G27" s="48"/>
      <c r="H27" s="48"/>
      <c r="I27" s="48"/>
      <c r="J27" s="48">
        <v>2</v>
      </c>
      <c r="K27" s="48"/>
      <c r="L27" s="48">
        <v>2</v>
      </c>
      <c r="M27" s="48">
        <v>4</v>
      </c>
      <c r="N27" s="48">
        <v>5</v>
      </c>
      <c r="O27" s="48">
        <v>14</v>
      </c>
    </row>
    <row r="28" spans="1:15" x14ac:dyDescent="0.2">
      <c r="A28" s="63"/>
      <c r="B28" s="50" t="s">
        <v>9</v>
      </c>
      <c r="C28" s="51">
        <v>241</v>
      </c>
      <c r="D28" s="51">
        <v>35</v>
      </c>
      <c r="E28" s="51">
        <v>37</v>
      </c>
      <c r="F28" s="51">
        <v>42</v>
      </c>
      <c r="G28" s="51">
        <v>40</v>
      </c>
      <c r="H28" s="51">
        <v>77</v>
      </c>
      <c r="I28" s="51">
        <v>77</v>
      </c>
      <c r="J28" s="51">
        <v>86</v>
      </c>
      <c r="K28" s="51">
        <v>112</v>
      </c>
      <c r="L28" s="51">
        <v>116</v>
      </c>
      <c r="M28" s="51">
        <v>153</v>
      </c>
      <c r="N28" s="51">
        <v>318</v>
      </c>
      <c r="O28" s="51">
        <v>1334</v>
      </c>
    </row>
    <row r="29" spans="1:15" x14ac:dyDescent="0.2">
      <c r="A29" s="64"/>
      <c r="B29" s="52" t="s">
        <v>10</v>
      </c>
      <c r="C29" s="53">
        <v>0.18065967016491799</v>
      </c>
      <c r="D29" s="53">
        <v>2.6236881559220399E-2</v>
      </c>
      <c r="E29" s="53">
        <v>2.7736131934033001E-2</v>
      </c>
      <c r="F29" s="53">
        <v>3.14842578710645E-2</v>
      </c>
      <c r="G29" s="53">
        <v>2.9985007496251902E-2</v>
      </c>
      <c r="H29" s="53">
        <v>5.7721139430284903E-2</v>
      </c>
      <c r="I29" s="53">
        <v>5.7721139430284903E-2</v>
      </c>
      <c r="J29" s="53">
        <v>6.4467766116941494E-2</v>
      </c>
      <c r="K29" s="53">
        <v>8.3958020989505305E-2</v>
      </c>
      <c r="L29" s="53">
        <v>8.6956521739130405E-2</v>
      </c>
      <c r="M29" s="53">
        <v>0.114692653673163</v>
      </c>
      <c r="N29" s="53">
        <v>0.238380809595202</v>
      </c>
      <c r="O29" s="53">
        <v>1</v>
      </c>
    </row>
    <row r="31" spans="1:15" x14ac:dyDescent="0.2">
      <c r="A31" s="56" t="s">
        <v>38</v>
      </c>
    </row>
    <row r="32" spans="1:15" x14ac:dyDescent="0.2">
      <c r="A32" s="57" t="s">
        <v>39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396B0B-C06B-4A97-A8D9-731D746B6D5E}"/>
</file>

<file path=customXml/itemProps2.xml><?xml version="1.0" encoding="utf-8"?>
<ds:datastoreItem xmlns:ds="http://schemas.openxmlformats.org/officeDocument/2006/customXml" ds:itemID="{91EBDE4B-9280-46E5-A3EC-8C2C3DDBF9C3}"/>
</file>

<file path=customXml/itemProps3.xml><?xml version="1.0" encoding="utf-8"?>
<ds:datastoreItem xmlns:ds="http://schemas.openxmlformats.org/officeDocument/2006/customXml" ds:itemID="{CACDC4E4-D608-4618-A3FF-DF38859E2C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2016-09-26T12:28:06Z</cp:lastPrinted>
  <dcterms:created xsi:type="dcterms:W3CDTF">2016-09-16T06:42:39Z</dcterms:created>
  <dcterms:modified xsi:type="dcterms:W3CDTF">2020-04-22T07:02:11Z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