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minrmute601\Public\DatiCapoDipartimento\Anno 2016\Monitoraggio civile\Pendenti al 31 marzo 2017\Distretto di CATANIA\"/>
    </mc:Choice>
  </mc:AlternateContent>
  <bookViews>
    <workbookView xWindow="240" yWindow="135" windowWidth="19980" windowHeight="7815"/>
  </bookViews>
  <sheets>
    <sheet name="Flussi " sheetId="2" r:id="rId1"/>
    <sheet name="Variazione pendenti " sheetId="4" r:id="rId2"/>
    <sheet name="Stratigrafia pendenti" sheetId="7" r:id="rId3"/>
  </sheets>
  <definedNames>
    <definedName name="_xlnm._FilterDatabase" localSheetId="0" hidden="1">'Flussi '!$A$6:$C$6</definedName>
    <definedName name="_xlnm._FilterDatabase" localSheetId="1" hidden="1">'Variazione pendenti '!$A$6:$F$6</definedName>
    <definedName name="_xlnm.Print_Area" localSheetId="0">'Flussi '!$A$1:$F$43</definedName>
    <definedName name="_xlnm.Print_Area" localSheetId="1">'Variazione pendenti '!$A$1:$F$16</definedName>
  </definedNames>
  <calcPr calcId="162913"/>
</workbook>
</file>

<file path=xl/calcChain.xml><?xml version="1.0" encoding="utf-8"?>
<calcChain xmlns="http://schemas.openxmlformats.org/spreadsheetml/2006/main">
  <c r="H39" i="2" l="1"/>
  <c r="G39" i="2"/>
  <c r="H30" i="2"/>
  <c r="G30" i="2"/>
  <c r="H21" i="2"/>
  <c r="G23" i="2" s="1"/>
  <c r="G21" i="2"/>
  <c r="H12" i="2"/>
  <c r="G12" i="2"/>
  <c r="G14" i="2" l="1"/>
  <c r="G32" i="2"/>
  <c r="G41" i="2"/>
  <c r="F13" i="4" l="1"/>
  <c r="F11" i="4"/>
  <c r="F9" i="4"/>
  <c r="F7" i="4"/>
  <c r="F39" i="2" l="1"/>
  <c r="E39" i="2"/>
  <c r="F30" i="2"/>
  <c r="E30" i="2"/>
  <c r="F21" i="2"/>
  <c r="E21" i="2"/>
  <c r="F12" i="2"/>
  <c r="E12" i="2"/>
  <c r="E14" i="2" l="1"/>
  <c r="E23" i="2"/>
  <c r="E41" i="2"/>
  <c r="E32" i="2"/>
  <c r="D39" i="2"/>
  <c r="C39" i="2"/>
  <c r="D30" i="2"/>
  <c r="C30" i="2"/>
  <c r="D21" i="2"/>
  <c r="C21" i="2"/>
  <c r="D12" i="2"/>
  <c r="C12" i="2"/>
  <c r="C23" i="2" l="1"/>
  <c r="C41" i="2"/>
  <c r="C14" i="2"/>
  <c r="C32" i="2"/>
</calcChain>
</file>

<file path=xl/sharedStrings.xml><?xml version="1.0" encoding="utf-8"?>
<sst xmlns="http://schemas.openxmlformats.org/spreadsheetml/2006/main" count="119" uniqueCount="43">
  <si>
    <t>Distretto di Catania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</si>
  <si>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</si>
  <si>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</si>
  <si>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</si>
  <si>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</si>
  <si>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</si>
  <si>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</si>
  <si>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</si>
  <si>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</si>
  <si>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</si>
  <si>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</si>
  <si>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</si>
  <si>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</si>
  <si>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Iscritti 2015</t>
  </si>
  <si>
    <t>Definiti 2015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</si>
  <si>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</si>
  <si>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</si>
  <si>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</si>
  <si>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</si>
  <si>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</si>
  <si>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</si>
  <si>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</si>
  <si>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2014-I sem 2016</t>
  </si>
  <si>
    <t>Tribunale Ordinario di Catania</t>
  </si>
  <si>
    <t>Tribunale Ordinario di Caltagirone</t>
  </si>
  <si>
    <t>Tribunale Ordinario di Ragusa</t>
  </si>
  <si>
    <t>Tribunale Ordinario di Siracusa</t>
  </si>
  <si>
    <t>Fino al 2006</t>
  </si>
  <si>
    <t>TOTALE</t>
  </si>
  <si>
    <t>Circondario di Tribunale Ordinario di Caltagirone</t>
  </si>
  <si>
    <t>Circondario di Tribunale Ordinario di Catania</t>
  </si>
  <si>
    <t>Circondario di Tribunale Ordinario di Ragusa</t>
  </si>
  <si>
    <t>Circondario di Tribunale Ordinario di Siracusa</t>
  </si>
  <si>
    <t>Fonte: Dipartimento dell'organizzazione giudiziaria, del personale e dei servizi - Direzione Generale di Statistica e Analisi Organizzativa</t>
  </si>
  <si>
    <t>Iscritti 2016</t>
  </si>
  <si>
    <t>Definiti 2016</t>
  </si>
  <si>
    <t>Iscritti 
gen - mar 2017</t>
  </si>
  <si>
    <t>Definiti 
gen - mar 2017</t>
  </si>
  <si>
    <t>Anni 2015 - 31 marzo 2017</t>
  </si>
  <si>
    <t>Pendenti al 31 marzo 2017</t>
  </si>
  <si>
    <t>Pendenti al 31/12/2014</t>
  </si>
  <si>
    <t>Pendenti al 31/03/2017</t>
  </si>
  <si>
    <t>Ultimo aggiornamento del sistema di rilevazione avvenuto il 12 aprile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</si>
</sst>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6" fillId="0" borderId="0" xfId="1" applyFont="1"/>
    <xf numFmtId="0" fontId="7" fillId="0" borderId="0" xfId="1" applyFont="1"/>
    <xf numFmtId="0" fontId="5" fillId="0" borderId="0" xfId="1" applyFont="1"/>
    <xf numFmtId="0" fontId="9" fillId="0" borderId="0" xfId="1" applyFont="1" applyFill="1"/>
    <xf numFmtId="0" fontId="7" fillId="0" borderId="0" xfId="1" applyFont="1" applyFill="1"/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horizontal="right" vertical="center" wrapText="1"/>
    </xf>
    <xf numFmtId="0" fontId="7" fillId="0" borderId="1" xfId="1" applyFont="1" applyBorder="1"/>
    <xf numFmtId="3" fontId="7" fillId="0" borderId="1" xfId="1" applyNumberFormat="1" applyFont="1" applyBorder="1"/>
    <xf numFmtId="3" fontId="7" fillId="0" borderId="2" xfId="1" applyNumberFormat="1" applyFont="1" applyBorder="1"/>
    <xf numFmtId="0" fontId="10" fillId="0" borderId="3" xfId="1" applyFont="1" applyBorder="1"/>
    <xf numFmtId="3" fontId="9" fillId="0" borderId="3" xfId="1" applyNumberFormat="1" applyFont="1" applyBorder="1"/>
    <xf numFmtId="3" fontId="9" fillId="0" borderId="4" xfId="1" applyNumberFormat="1" applyFont="1" applyBorder="1"/>
    <xf numFmtId="0" fontId="9" fillId="0" borderId="0" xfId="1" applyFont="1" applyBorder="1" applyAlignment="1">
      <alignment horizontal="left" vertical="center" wrapText="1"/>
    </xf>
    <xf numFmtId="0" fontId="11" fillId="0" borderId="0" xfId="1" applyFont="1" applyBorder="1"/>
    <xf numFmtId="3" fontId="7" fillId="0" borderId="0" xfId="1" applyNumberFormat="1" applyFont="1" applyBorder="1"/>
    <xf numFmtId="0" fontId="10" fillId="0" borderId="1" xfId="1" applyFont="1" applyBorder="1"/>
    <xf numFmtId="0" fontId="9" fillId="0" borderId="0" xfId="1" applyFont="1"/>
    <xf numFmtId="3" fontId="7" fillId="0" borderId="0" xfId="1" applyNumberFormat="1" applyFont="1"/>
    <xf numFmtId="0" fontId="7" fillId="0" borderId="0" xfId="1" applyFont="1" applyBorder="1"/>
    <xf numFmtId="0" fontId="7" fillId="0" borderId="0" xfId="1" applyFont="1" applyFill="1" applyBorder="1"/>
    <xf numFmtId="0" fontId="9" fillId="0" borderId="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right" vertical="center" wrapText="1"/>
    </xf>
    <xf numFmtId="0" fontId="9" fillId="0" borderId="1" xfId="1" applyFont="1" applyBorder="1" applyAlignment="1">
      <alignment vertical="center" wrapText="1"/>
    </xf>
    <xf numFmtId="0" fontId="11" fillId="0" borderId="1" xfId="1" applyFont="1" applyBorder="1" applyAlignment="1">
      <alignment vertical="center"/>
    </xf>
    <xf numFmtId="3" fontId="9" fillId="0" borderId="1" xfId="1" applyNumberFormat="1" applyFont="1" applyBorder="1" applyAlignment="1">
      <alignment horizontal="center" vertical="center"/>
    </xf>
    <xf numFmtId="3" fontId="9" fillId="0" borderId="6" xfId="1" applyNumberFormat="1" applyFont="1" applyBorder="1" applyAlignment="1">
      <alignment horizontal="center" vertical="center"/>
    </xf>
    <xf numFmtId="164" fontId="9" fillId="0" borderId="1" xfId="2" applyNumberFormat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9" fillId="0" borderId="0" xfId="1" applyFont="1" applyBorder="1" applyAlignment="1">
      <alignment vertical="center" wrapText="1"/>
    </xf>
    <xf numFmtId="3" fontId="9" fillId="0" borderId="0" xfId="1" applyNumberFormat="1" applyFont="1" applyBorder="1" applyAlignment="1">
      <alignment horizontal="center"/>
    </xf>
    <xf numFmtId="164" fontId="9" fillId="0" borderId="0" xfId="2" applyNumberFormat="1" applyFont="1" applyBorder="1" applyAlignment="1">
      <alignment horizontal="center"/>
    </xf>
    <xf numFmtId="0" fontId="7" fillId="0" borderId="0" xfId="0" applyFont="1"/>
    <xf numFmtId="3" fontId="7" fillId="0" borderId="1" xfId="0" applyNumberFormat="1" applyFont="1" applyBorder="1"/>
    <xf numFmtId="3" fontId="9" fillId="0" borderId="3" xfId="0" applyNumberFormat="1" applyFont="1" applyBorder="1"/>
    <xf numFmtId="3" fontId="7" fillId="0" borderId="0" xfId="0" applyNumberFormat="1" applyFont="1" applyBorder="1"/>
    <xf numFmtId="3" fontId="7" fillId="0" borderId="0" xfId="0" applyNumberFormat="1" applyFont="1"/>
    <xf numFmtId="0" fontId="9" fillId="0" borderId="0" xfId="0" applyFont="1" applyFill="1"/>
    <xf numFmtId="0" fontId="7" fillId="0" borderId="0" xfId="5" applyFont="1"/>
    <xf numFmtId="0" fontId="12" fillId="0" borderId="0" xfId="5" applyFont="1"/>
    <xf numFmtId="0" fontId="6" fillId="0" borderId="0" xfId="7" applyFont="1"/>
    <xf numFmtId="0" fontId="7" fillId="0" borderId="0" xfId="7" applyFont="1"/>
    <xf numFmtId="0" fontId="5" fillId="0" borderId="0" xfId="7" applyFont="1"/>
    <xf numFmtId="0" fontId="9" fillId="0" borderId="0" xfId="7" applyFont="1" applyFill="1"/>
    <xf numFmtId="0" fontId="7" fillId="0" borderId="0" xfId="7" applyFont="1" applyFill="1"/>
    <xf numFmtId="0" fontId="9" fillId="0" borderId="1" xfId="7" applyFont="1" applyBorder="1" applyAlignment="1">
      <alignment vertical="center"/>
    </xf>
    <xf numFmtId="0" fontId="9" fillId="0" borderId="1" xfId="7" applyFont="1" applyBorder="1" applyAlignment="1">
      <alignment horizontal="right" vertical="center" wrapText="1"/>
    </xf>
    <xf numFmtId="14" fontId="9" fillId="0" borderId="1" xfId="7" applyNumberFormat="1" applyFont="1" applyBorder="1" applyAlignment="1">
      <alignment horizontal="right" vertical="center" wrapText="1"/>
    </xf>
    <xf numFmtId="0" fontId="7" fillId="0" borderId="1" xfId="7" applyFont="1" applyBorder="1"/>
    <xf numFmtId="3" fontId="7" fillId="0" borderId="1" xfId="7" applyNumberFormat="1" applyFont="1" applyBorder="1"/>
    <xf numFmtId="3" fontId="7" fillId="0" borderId="1" xfId="7" applyNumberFormat="1" applyFont="1" applyBorder="1" applyAlignment="1">
      <alignment horizontal="right"/>
    </xf>
    <xf numFmtId="0" fontId="10" fillId="0" borderId="3" xfId="7" applyFont="1" applyBorder="1"/>
    <xf numFmtId="3" fontId="10" fillId="0" borderId="3" xfId="7" applyNumberFormat="1" applyFont="1" applyBorder="1"/>
    <xf numFmtId="0" fontId="10" fillId="0" borderId="1" xfId="7" applyFont="1" applyBorder="1"/>
    <xf numFmtId="164" fontId="10" fillId="0" borderId="1" xfId="8" applyNumberFormat="1" applyFont="1" applyBorder="1"/>
    <xf numFmtId="0" fontId="9" fillId="0" borderId="0" xfId="7" applyFont="1"/>
    <xf numFmtId="3" fontId="7" fillId="0" borderId="0" xfId="7" applyNumberFormat="1" applyFont="1"/>
    <xf numFmtId="0" fontId="9" fillId="0" borderId="1" xfId="0" applyFont="1" applyBorder="1" applyAlignment="1">
      <alignment horizontal="right" vertical="center" wrapText="1"/>
    </xf>
    <xf numFmtId="3" fontId="9" fillId="0" borderId="1" xfId="7" applyNumberFormat="1" applyFont="1" applyBorder="1"/>
    <xf numFmtId="4" fontId="9" fillId="0" borderId="2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4" fontId="9" fillId="0" borderId="2" xfId="1" applyNumberFormat="1" applyFont="1" applyBorder="1" applyAlignment="1">
      <alignment horizontal="center" vertical="center"/>
    </xf>
    <xf numFmtId="4" fontId="9" fillId="0" borderId="5" xfId="1" applyNumberFormat="1" applyFont="1" applyBorder="1" applyAlignment="1">
      <alignment horizontal="center" vertical="center"/>
    </xf>
    <xf numFmtId="0" fontId="9" fillId="0" borderId="7" xfId="7" applyFont="1" applyBorder="1" applyAlignment="1">
      <alignment horizontal="center" vertical="center" wrapText="1"/>
    </xf>
    <xf numFmtId="0" fontId="9" fillId="0" borderId="6" xfId="7" applyFont="1" applyBorder="1" applyAlignment="1">
      <alignment horizontal="center" vertical="center" wrapText="1"/>
    </xf>
    <xf numFmtId="0" fontId="9" fillId="0" borderId="3" xfId="7" applyFont="1" applyBorder="1" applyAlignment="1">
      <alignment horizontal="center" vertical="center" wrapText="1"/>
    </xf>
    <xf numFmtId="0" fontId="9" fillId="0" borderId="7" xfId="7" applyFont="1" applyBorder="1" applyAlignment="1">
      <alignment horizontal="left" vertical="center" wrapText="1"/>
    </xf>
    <xf numFmtId="0" fontId="9" fillId="0" borderId="6" xfId="7" applyFont="1" applyBorder="1" applyAlignment="1">
      <alignment horizontal="left" vertical="center" wrapText="1"/>
    </xf>
    <xf numFmtId="0" fontId="9" fillId="0" borderId="3" xfId="7" applyFont="1" applyBorder="1" applyAlignment="1">
      <alignment horizontal="left" vertical="center" wrapText="1"/>
    </xf>
  </cellXfs>
  <cellStyles count="9">
    <cellStyle name="Normale" xfId="0" builtinId="0"/>
    <cellStyle name="Normale 2" xfId="1"/>
    <cellStyle name="Normale 2 2" xfId="3"/>
    <cellStyle name="Normale 2 2 2" xfId="5"/>
    <cellStyle name="Normale 2 2 3" xfId="7"/>
    <cellStyle name="Percentuale 2" xfId="2"/>
    <cellStyle name="Percentuale 2 2" xfId="4"/>
    <cellStyle name="Percentuale 2 2 2" xfId="6"/>
    <cellStyle name="Percentuale 2 2 3" xfId="8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tabSelected="1" topLeftCell="A7" zoomScaleNormal="100" workbookViewId="0">
      <selection activeCell="J31" sqref="J31"/>
    </sheetView>
  </sheetViews>
  <sheetFormatPr defaultColWidth="9.140625" defaultRowHeight="12.75" x14ac:dyDescent="0.2"/>
  <cols>
    <col min="1" max="1" width="19.42578125" style="18" customWidth="1"/>
    <col min="2" max="2" width="33" style="2" customWidth="1"/>
    <col min="3" max="3" width="9.140625" style="2"/>
    <col min="4" max="4" width="9.140625" style="2" customWidth="1"/>
    <col min="5" max="5" width="9.140625" style="33"/>
    <col min="6" max="6" width="9.140625" style="33" customWidth="1"/>
    <col min="7" max="7" width="9.140625" style="33"/>
    <col min="8" max="8" width="9.140625" style="33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8" t="s">
        <v>38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7" t="s">
        <v>13</v>
      </c>
      <c r="D6" s="7" t="s">
        <v>14</v>
      </c>
      <c r="E6" s="7" t="s">
        <v>34</v>
      </c>
      <c r="F6" s="7" t="s">
        <v>35</v>
      </c>
      <c r="G6" s="58" t="s">
        <v>36</v>
      </c>
      <c r="H6" s="58" t="s">
        <v>37</v>
      </c>
    </row>
    <row r="7" spans="1:8" x14ac:dyDescent="0.2">
      <c r="A7" s="62" t="s">
        <v>24</v>
      </c>
      <c r="B7" s="8" t="s">
        <v>4</v>
      </c>
      <c r="C7" s="9">
        <v>520</v>
      </c>
      <c r="D7" s="9">
        <v>559</v>
      </c>
      <c r="E7" s="34">
        <v>444</v>
      </c>
      <c r="F7" s="34">
        <v>541</v>
      </c>
      <c r="G7" s="34">
        <v>116</v>
      </c>
      <c r="H7" s="34">
        <v>132</v>
      </c>
    </row>
    <row r="8" spans="1:8" x14ac:dyDescent="0.2">
      <c r="A8" s="62" t="s">
        <v>15</v>
      </c>
      <c r="B8" s="8" t="s">
        <v>5</v>
      </c>
      <c r="C8" s="9">
        <v>101</v>
      </c>
      <c r="D8" s="10">
        <v>105</v>
      </c>
      <c r="E8" s="34">
        <v>121</v>
      </c>
      <c r="F8" s="34">
        <v>165</v>
      </c>
      <c r="G8" s="34">
        <v>46</v>
      </c>
      <c r="H8" s="34">
        <v>56</v>
      </c>
    </row>
    <row r="9" spans="1:8" x14ac:dyDescent="0.2">
      <c r="A9" s="62" t="s">
        <v>15</v>
      </c>
      <c r="B9" s="8" t="s">
        <v>6</v>
      </c>
      <c r="C9" s="9">
        <v>54</v>
      </c>
      <c r="D9" s="9">
        <v>44</v>
      </c>
      <c r="E9" s="34">
        <v>36</v>
      </c>
      <c r="F9" s="34">
        <v>39</v>
      </c>
      <c r="G9" s="34">
        <v>7</v>
      </c>
      <c r="H9" s="34">
        <v>7</v>
      </c>
    </row>
    <row r="10" spans="1:8" x14ac:dyDescent="0.2">
      <c r="A10" s="62" t="s">
        <v>15</v>
      </c>
      <c r="B10" s="8" t="s">
        <v>16</v>
      </c>
      <c r="C10" s="9">
        <v>14</v>
      </c>
      <c r="D10" s="10">
        <v>7</v>
      </c>
      <c r="E10" s="34">
        <v>11</v>
      </c>
      <c r="F10" s="34">
        <v>19</v>
      </c>
      <c r="G10" s="34">
        <v>2</v>
      </c>
      <c r="H10" s="34">
        <v>6</v>
      </c>
    </row>
    <row r="11" spans="1:8" x14ac:dyDescent="0.2">
      <c r="A11" s="62" t="s">
        <v>15</v>
      </c>
      <c r="B11" s="8" t="s">
        <v>8</v>
      </c>
      <c r="C11" s="9">
        <v>2</v>
      </c>
      <c r="D11" s="9">
        <v>1</v>
      </c>
      <c r="E11" s="34">
        <v>3</v>
      </c>
      <c r="F11" s="34">
        <v>4</v>
      </c>
      <c r="G11" s="34">
        <v>0</v>
      </c>
      <c r="H11" s="34">
        <v>1</v>
      </c>
    </row>
    <row r="12" spans="1:8" x14ac:dyDescent="0.2">
      <c r="A12" s="62"/>
      <c r="B12" s="11" t="s">
        <v>17</v>
      </c>
      <c r="C12" s="12">
        <f t="shared" ref="C12:F12" si="0">SUM(C7:C11)</f>
        <v>691</v>
      </c>
      <c r="D12" s="13">
        <f t="shared" si="0"/>
        <v>716</v>
      </c>
      <c r="E12" s="35">
        <f t="shared" si="0"/>
        <v>615</v>
      </c>
      <c r="F12" s="35">
        <f t="shared" si="0"/>
        <v>768</v>
      </c>
      <c r="G12" s="35">
        <f t="shared" ref="G12:H12" si="1">SUM(G7:G11)</f>
        <v>171</v>
      </c>
      <c r="H12" s="35">
        <f t="shared" si="1"/>
        <v>202</v>
      </c>
    </row>
    <row r="13" spans="1:8" ht="7.15" customHeight="1" x14ac:dyDescent="0.2">
      <c r="A13" s="14"/>
      <c r="B13" s="15"/>
      <c r="C13" s="16"/>
      <c r="D13" s="16"/>
      <c r="E13" s="36"/>
      <c r="F13" s="36"/>
      <c r="G13" s="36"/>
      <c r="H13" s="36"/>
    </row>
    <row r="14" spans="1:8" ht="13.5" customHeight="1" x14ac:dyDescent="0.2">
      <c r="A14" s="14"/>
      <c r="B14" s="17" t="s">
        <v>18</v>
      </c>
      <c r="C14" s="63">
        <f>D12/C12</f>
        <v>1.0361794500723589</v>
      </c>
      <c r="D14" s="64"/>
      <c r="E14" s="60">
        <f>F12/E12</f>
        <v>1.248780487804878</v>
      </c>
      <c r="F14" s="61"/>
      <c r="G14" s="60">
        <f>H12/G12</f>
        <v>1.1812865497076024</v>
      </c>
      <c r="H14" s="61"/>
    </row>
    <row r="15" spans="1:8" x14ac:dyDescent="0.2">
      <c r="C15" s="19"/>
      <c r="D15" s="19"/>
      <c r="E15" s="37"/>
      <c r="F15" s="37"/>
      <c r="G15" s="37"/>
      <c r="H15" s="37"/>
    </row>
    <row r="16" spans="1:8" x14ac:dyDescent="0.2">
      <c r="A16" s="62" t="s">
        <v>23</v>
      </c>
      <c r="B16" s="8" t="s">
        <v>4</v>
      </c>
      <c r="C16" s="9">
        <v>4208</v>
      </c>
      <c r="D16" s="9">
        <v>4100</v>
      </c>
      <c r="E16" s="34">
        <v>4415</v>
      </c>
      <c r="F16" s="34">
        <v>4116</v>
      </c>
      <c r="G16" s="34">
        <v>1496</v>
      </c>
      <c r="H16" s="34">
        <v>1289</v>
      </c>
    </row>
    <row r="17" spans="1:8" x14ac:dyDescent="0.2">
      <c r="A17" s="62" t="s">
        <v>19</v>
      </c>
      <c r="B17" s="8" t="s">
        <v>5</v>
      </c>
      <c r="C17" s="9">
        <v>1013</v>
      </c>
      <c r="D17" s="9">
        <v>816</v>
      </c>
      <c r="E17" s="34">
        <v>1130</v>
      </c>
      <c r="F17" s="34">
        <v>1184</v>
      </c>
      <c r="G17" s="34">
        <v>378</v>
      </c>
      <c r="H17" s="34">
        <v>326</v>
      </c>
    </row>
    <row r="18" spans="1:8" x14ac:dyDescent="0.2">
      <c r="A18" s="62" t="s">
        <v>19</v>
      </c>
      <c r="B18" s="8" t="s">
        <v>6</v>
      </c>
      <c r="C18" s="9">
        <v>651</v>
      </c>
      <c r="D18" s="9">
        <v>651</v>
      </c>
      <c r="E18" s="34">
        <v>600</v>
      </c>
      <c r="F18" s="34">
        <v>613</v>
      </c>
      <c r="G18" s="34">
        <v>153</v>
      </c>
      <c r="H18" s="34">
        <v>163</v>
      </c>
    </row>
    <row r="19" spans="1:8" x14ac:dyDescent="0.2">
      <c r="A19" s="62" t="s">
        <v>19</v>
      </c>
      <c r="B19" s="8" t="s">
        <v>16</v>
      </c>
      <c r="C19" s="9">
        <v>181</v>
      </c>
      <c r="D19" s="9">
        <v>234</v>
      </c>
      <c r="E19" s="34">
        <v>182</v>
      </c>
      <c r="F19" s="34">
        <v>231</v>
      </c>
      <c r="G19" s="34">
        <v>40</v>
      </c>
      <c r="H19" s="34">
        <v>41</v>
      </c>
    </row>
    <row r="20" spans="1:8" x14ac:dyDescent="0.2">
      <c r="A20" s="62" t="s">
        <v>19</v>
      </c>
      <c r="B20" s="8" t="s">
        <v>8</v>
      </c>
      <c r="C20" s="9">
        <v>11</v>
      </c>
      <c r="D20" s="9">
        <v>11</v>
      </c>
      <c r="E20" s="34">
        <v>13</v>
      </c>
      <c r="F20" s="34">
        <v>34</v>
      </c>
      <c r="G20" s="34">
        <v>7</v>
      </c>
      <c r="H20" s="34">
        <v>5</v>
      </c>
    </row>
    <row r="21" spans="1:8" x14ac:dyDescent="0.2">
      <c r="A21" s="62"/>
      <c r="B21" s="11" t="s">
        <v>17</v>
      </c>
      <c r="C21" s="12">
        <f t="shared" ref="C21:F21" si="2">SUM(C16:C20)</f>
        <v>6064</v>
      </c>
      <c r="D21" s="12">
        <f t="shared" si="2"/>
        <v>5812</v>
      </c>
      <c r="E21" s="35">
        <f t="shared" si="2"/>
        <v>6340</v>
      </c>
      <c r="F21" s="35">
        <f t="shared" si="2"/>
        <v>6178</v>
      </c>
      <c r="G21" s="35">
        <f t="shared" ref="G21:H21" si="3">SUM(G16:G20)</f>
        <v>2074</v>
      </c>
      <c r="H21" s="35">
        <f t="shared" si="3"/>
        <v>1824</v>
      </c>
    </row>
    <row r="22" spans="1:8" ht="7.15" customHeight="1" x14ac:dyDescent="0.2">
      <c r="A22" s="14"/>
      <c r="B22" s="15"/>
      <c r="C22" s="16"/>
      <c r="D22" s="16"/>
      <c r="E22" s="36"/>
      <c r="F22" s="36"/>
      <c r="G22" s="36"/>
      <c r="H22" s="36"/>
    </row>
    <row r="23" spans="1:8" x14ac:dyDescent="0.2">
      <c r="A23" s="14"/>
      <c r="B23" s="17" t="s">
        <v>18</v>
      </c>
      <c r="C23" s="63">
        <f>D21/C21</f>
        <v>0.95844327176781008</v>
      </c>
      <c r="D23" s="64"/>
      <c r="E23" s="60">
        <f>F21/E21</f>
        <v>0.97444794952681391</v>
      </c>
      <c r="F23" s="61"/>
      <c r="G23" s="60">
        <f>H21/G21</f>
        <v>0.87945998071359688</v>
      </c>
      <c r="H23" s="61"/>
    </row>
    <row r="24" spans="1:8" x14ac:dyDescent="0.2">
      <c r="C24" s="19"/>
      <c r="D24" s="19"/>
      <c r="E24" s="37"/>
      <c r="F24" s="37"/>
      <c r="G24" s="37"/>
      <c r="H24" s="37"/>
    </row>
    <row r="25" spans="1:8" x14ac:dyDescent="0.2">
      <c r="A25" s="62" t="s">
        <v>25</v>
      </c>
      <c r="B25" s="8" t="s">
        <v>4</v>
      </c>
      <c r="C25" s="9">
        <v>1510</v>
      </c>
      <c r="D25" s="9">
        <v>1348</v>
      </c>
      <c r="E25" s="34">
        <v>1262</v>
      </c>
      <c r="F25" s="34">
        <v>1266</v>
      </c>
      <c r="G25" s="34">
        <v>397</v>
      </c>
      <c r="H25" s="34">
        <v>369</v>
      </c>
    </row>
    <row r="26" spans="1:8" x14ac:dyDescent="0.2">
      <c r="A26" s="62"/>
      <c r="B26" s="8" t="s">
        <v>5</v>
      </c>
      <c r="C26" s="9">
        <v>508</v>
      </c>
      <c r="D26" s="9">
        <v>594</v>
      </c>
      <c r="E26" s="34">
        <v>510</v>
      </c>
      <c r="F26" s="34">
        <v>591</v>
      </c>
      <c r="G26" s="34">
        <v>158</v>
      </c>
      <c r="H26" s="34">
        <v>237</v>
      </c>
    </row>
    <row r="27" spans="1:8" x14ac:dyDescent="0.2">
      <c r="A27" s="62"/>
      <c r="B27" s="8" t="s">
        <v>6</v>
      </c>
      <c r="C27" s="9">
        <v>187</v>
      </c>
      <c r="D27" s="9">
        <v>253</v>
      </c>
      <c r="E27" s="34">
        <v>160</v>
      </c>
      <c r="F27" s="34">
        <v>204</v>
      </c>
      <c r="G27" s="34">
        <v>50</v>
      </c>
      <c r="H27" s="34">
        <v>51</v>
      </c>
    </row>
    <row r="28" spans="1:8" x14ac:dyDescent="0.2">
      <c r="A28" s="62"/>
      <c r="B28" s="8" t="s">
        <v>16</v>
      </c>
      <c r="C28" s="9">
        <v>44</v>
      </c>
      <c r="D28" s="9">
        <v>40</v>
      </c>
      <c r="E28" s="34">
        <v>57</v>
      </c>
      <c r="F28" s="34">
        <v>52</v>
      </c>
      <c r="G28" s="34">
        <v>10</v>
      </c>
      <c r="H28" s="34">
        <v>22</v>
      </c>
    </row>
    <row r="29" spans="1:8" x14ac:dyDescent="0.2">
      <c r="A29" s="62"/>
      <c r="B29" s="8" t="s">
        <v>8</v>
      </c>
      <c r="C29" s="9">
        <v>18</v>
      </c>
      <c r="D29" s="9">
        <v>9</v>
      </c>
      <c r="E29" s="34">
        <v>27</v>
      </c>
      <c r="F29" s="34">
        <v>13</v>
      </c>
      <c r="G29" s="34">
        <v>8</v>
      </c>
      <c r="H29" s="34">
        <v>6</v>
      </c>
    </row>
    <row r="30" spans="1:8" x14ac:dyDescent="0.2">
      <c r="A30" s="62"/>
      <c r="B30" s="11" t="s">
        <v>17</v>
      </c>
      <c r="C30" s="12">
        <f t="shared" ref="C30:F30" si="4">SUM(C25:C29)</f>
        <v>2267</v>
      </c>
      <c r="D30" s="12">
        <f t="shared" si="4"/>
        <v>2244</v>
      </c>
      <c r="E30" s="35">
        <f t="shared" si="4"/>
        <v>2016</v>
      </c>
      <c r="F30" s="35">
        <f t="shared" si="4"/>
        <v>2126</v>
      </c>
      <c r="G30" s="35">
        <f t="shared" ref="G30:H30" si="5">SUM(G25:G29)</f>
        <v>623</v>
      </c>
      <c r="H30" s="35">
        <f t="shared" si="5"/>
        <v>685</v>
      </c>
    </row>
    <row r="31" spans="1:8" ht="7.15" customHeight="1" x14ac:dyDescent="0.2">
      <c r="A31" s="14"/>
      <c r="B31" s="15"/>
      <c r="C31" s="16"/>
      <c r="D31" s="16"/>
      <c r="E31" s="36"/>
      <c r="F31" s="36"/>
      <c r="G31" s="36"/>
      <c r="H31" s="36"/>
    </row>
    <row r="32" spans="1:8" x14ac:dyDescent="0.2">
      <c r="A32" s="14"/>
      <c r="B32" s="17" t="s">
        <v>18</v>
      </c>
      <c r="C32" s="63">
        <f>D30/C30</f>
        <v>0.98985443317159238</v>
      </c>
      <c r="D32" s="64"/>
      <c r="E32" s="60">
        <f>F30/E30</f>
        <v>1.0545634920634921</v>
      </c>
      <c r="F32" s="61"/>
      <c r="G32" s="60">
        <f>H30/G30</f>
        <v>1.0995184590690208</v>
      </c>
      <c r="H32" s="61"/>
    </row>
    <row r="33" spans="1:8" x14ac:dyDescent="0.2">
      <c r="C33" s="19"/>
      <c r="D33" s="19"/>
      <c r="E33" s="37"/>
      <c r="F33" s="37"/>
      <c r="G33" s="37"/>
      <c r="H33" s="37"/>
    </row>
    <row r="34" spans="1:8" x14ac:dyDescent="0.2">
      <c r="A34" s="62" t="s">
        <v>26</v>
      </c>
      <c r="B34" s="8" t="s">
        <v>4</v>
      </c>
      <c r="C34" s="9">
        <v>1752</v>
      </c>
      <c r="D34" s="9">
        <v>2742</v>
      </c>
      <c r="E34" s="34">
        <v>1754</v>
      </c>
      <c r="F34" s="34">
        <v>2014</v>
      </c>
      <c r="G34" s="34">
        <v>501</v>
      </c>
      <c r="H34" s="34">
        <v>505</v>
      </c>
    </row>
    <row r="35" spans="1:8" x14ac:dyDescent="0.2">
      <c r="A35" s="62" t="s">
        <v>20</v>
      </c>
      <c r="B35" s="8" t="s">
        <v>5</v>
      </c>
      <c r="C35" s="9">
        <v>432</v>
      </c>
      <c r="D35" s="9">
        <v>581</v>
      </c>
      <c r="E35" s="34">
        <v>489</v>
      </c>
      <c r="F35" s="34">
        <v>547</v>
      </c>
      <c r="G35" s="34">
        <v>161</v>
      </c>
      <c r="H35" s="34">
        <v>144</v>
      </c>
    </row>
    <row r="36" spans="1:8" x14ac:dyDescent="0.2">
      <c r="A36" s="62" t="s">
        <v>20</v>
      </c>
      <c r="B36" s="8" t="s">
        <v>6</v>
      </c>
      <c r="C36" s="9">
        <v>192</v>
      </c>
      <c r="D36" s="9">
        <v>223</v>
      </c>
      <c r="E36" s="34">
        <v>224</v>
      </c>
      <c r="F36" s="34">
        <v>242</v>
      </c>
      <c r="G36" s="34">
        <v>39</v>
      </c>
      <c r="H36" s="34">
        <v>47</v>
      </c>
    </row>
    <row r="37" spans="1:8" x14ac:dyDescent="0.2">
      <c r="A37" s="62" t="s">
        <v>20</v>
      </c>
      <c r="B37" s="8" t="s">
        <v>16</v>
      </c>
      <c r="C37" s="9">
        <v>67</v>
      </c>
      <c r="D37" s="9">
        <v>99</v>
      </c>
      <c r="E37" s="34">
        <v>64</v>
      </c>
      <c r="F37" s="34">
        <v>136</v>
      </c>
      <c r="G37" s="34">
        <v>18</v>
      </c>
      <c r="H37" s="34">
        <v>42</v>
      </c>
    </row>
    <row r="38" spans="1:8" x14ac:dyDescent="0.2">
      <c r="A38" s="62" t="s">
        <v>20</v>
      </c>
      <c r="B38" s="8" t="s">
        <v>8</v>
      </c>
      <c r="C38" s="9">
        <v>8</v>
      </c>
      <c r="D38" s="9">
        <v>10</v>
      </c>
      <c r="E38" s="34">
        <v>11</v>
      </c>
      <c r="F38" s="34">
        <v>6</v>
      </c>
      <c r="G38" s="34">
        <v>3</v>
      </c>
      <c r="H38" s="34">
        <v>1</v>
      </c>
    </row>
    <row r="39" spans="1:8" x14ac:dyDescent="0.2">
      <c r="A39" s="62"/>
      <c r="B39" s="11" t="s">
        <v>17</v>
      </c>
      <c r="C39" s="12">
        <f t="shared" ref="C39:F39" si="6">SUM(C34:C38)</f>
        <v>2451</v>
      </c>
      <c r="D39" s="12">
        <f t="shared" si="6"/>
        <v>3655</v>
      </c>
      <c r="E39" s="35">
        <f t="shared" si="6"/>
        <v>2542</v>
      </c>
      <c r="F39" s="35">
        <f t="shared" si="6"/>
        <v>2945</v>
      </c>
      <c r="G39" s="35">
        <f t="shared" ref="G39:H39" si="7">SUM(G34:G38)</f>
        <v>722</v>
      </c>
      <c r="H39" s="35">
        <f t="shared" si="7"/>
        <v>739</v>
      </c>
    </row>
    <row r="40" spans="1:8" ht="7.15" customHeight="1" x14ac:dyDescent="0.2">
      <c r="A40" s="14"/>
      <c r="B40" s="15"/>
      <c r="C40" s="16"/>
      <c r="D40" s="16"/>
      <c r="E40" s="36"/>
      <c r="F40" s="36"/>
      <c r="G40" s="36"/>
      <c r="H40" s="36"/>
    </row>
    <row r="41" spans="1:8" x14ac:dyDescent="0.2">
      <c r="A41" s="14"/>
      <c r="B41" s="17" t="s">
        <v>18</v>
      </c>
      <c r="C41" s="63">
        <f>D39/C39</f>
        <v>1.4912280701754386</v>
      </c>
      <c r="D41" s="64"/>
      <c r="E41" s="60">
        <f>F39/E39</f>
        <v>1.1585365853658536</v>
      </c>
      <c r="F41" s="61"/>
      <c r="G41" s="60">
        <f>H39/G39</f>
        <v>1.0235457063711912</v>
      </c>
      <c r="H41" s="61"/>
    </row>
    <row r="42" spans="1:8" ht="19.5" customHeight="1" x14ac:dyDescent="0.2">
      <c r="A42" s="39" t="s">
        <v>42</v>
      </c>
      <c r="E42" s="37"/>
      <c r="F42" s="37"/>
      <c r="G42" s="37"/>
      <c r="H42" s="37"/>
    </row>
    <row r="43" spans="1:8" x14ac:dyDescent="0.2">
      <c r="A43" s="40" t="s">
        <v>33</v>
      </c>
      <c r="E43" s="36"/>
      <c r="F43" s="36"/>
      <c r="G43" s="36"/>
      <c r="H43" s="36"/>
    </row>
  </sheetData>
  <mergeCells count="16">
    <mergeCell ref="G14:H14"/>
    <mergeCell ref="G23:H23"/>
    <mergeCell ref="G32:H32"/>
    <mergeCell ref="G41:H41"/>
    <mergeCell ref="A7:A12"/>
    <mergeCell ref="C14:D14"/>
    <mergeCell ref="A16:A21"/>
    <mergeCell ref="C23:D23"/>
    <mergeCell ref="E14:F14"/>
    <mergeCell ref="E23:F23"/>
    <mergeCell ref="E32:F32"/>
    <mergeCell ref="E41:F41"/>
    <mergeCell ref="A25:A30"/>
    <mergeCell ref="C32:D32"/>
    <mergeCell ref="A34:A39"/>
    <mergeCell ref="C41:D41"/>
  </mergeCells>
  <conditionalFormatting sqref="C14:D14">
    <cfRule type="cellIs" dxfId="31" priority="47" operator="greaterThan">
      <formula>1</formula>
    </cfRule>
    <cfRule type="cellIs" dxfId="30" priority="48" operator="lessThan">
      <formula>1</formula>
    </cfRule>
  </conditionalFormatting>
  <conditionalFormatting sqref="C23:D23">
    <cfRule type="cellIs" dxfId="29" priority="43" operator="greaterThan">
      <formula>1</formula>
    </cfRule>
    <cfRule type="cellIs" dxfId="28" priority="44" operator="lessThan">
      <formula>1</formula>
    </cfRule>
  </conditionalFormatting>
  <conditionalFormatting sqref="C32:D32">
    <cfRule type="cellIs" dxfId="27" priority="39" operator="greaterThan">
      <formula>1</formula>
    </cfRule>
    <cfRule type="cellIs" dxfId="26" priority="40" operator="lessThan">
      <formula>1</formula>
    </cfRule>
  </conditionalFormatting>
  <conditionalFormatting sqref="C41:D41">
    <cfRule type="cellIs" dxfId="25" priority="35" operator="greaterThan">
      <formula>1</formula>
    </cfRule>
    <cfRule type="cellIs" dxfId="24" priority="36" operator="lessThan">
      <formula>1</formula>
    </cfRule>
  </conditionalFormatting>
  <conditionalFormatting sqref="E14:F14">
    <cfRule type="cellIs" dxfId="23" priority="21" operator="greaterThan">
      <formula>1</formula>
    </cfRule>
    <cfRule type="cellIs" dxfId="22" priority="22" operator="lessThan">
      <formula>1</formula>
    </cfRule>
  </conditionalFormatting>
  <conditionalFormatting sqref="E23:F23">
    <cfRule type="cellIs" dxfId="21" priority="19" operator="greaterThan">
      <formula>1</formula>
    </cfRule>
    <cfRule type="cellIs" dxfId="20" priority="20" operator="lessThan">
      <formula>1</formula>
    </cfRule>
  </conditionalFormatting>
  <conditionalFormatting sqref="E32:F32">
    <cfRule type="cellIs" dxfId="19" priority="17" operator="greaterThan">
      <formula>1</formula>
    </cfRule>
    <cfRule type="cellIs" dxfId="18" priority="18" operator="lessThan">
      <formula>1</formula>
    </cfRule>
  </conditionalFormatting>
  <conditionalFormatting sqref="E41:F41">
    <cfRule type="cellIs" dxfId="17" priority="15" operator="greaterThan">
      <formula>1</formula>
    </cfRule>
    <cfRule type="cellIs" dxfId="16" priority="16" operator="lessThan">
      <formula>1</formula>
    </cfRule>
  </conditionalFormatting>
  <conditionalFormatting sqref="G14:H14">
    <cfRule type="cellIs" dxfId="15" priority="7" operator="greaterThan">
      <formula>1</formula>
    </cfRule>
    <cfRule type="cellIs" dxfId="14" priority="8" operator="lessThan">
      <formula>1</formula>
    </cfRule>
  </conditionalFormatting>
  <conditionalFormatting sqref="G23:H23">
    <cfRule type="cellIs" dxfId="13" priority="5" operator="greaterThan">
      <formula>1</formula>
    </cfRule>
    <cfRule type="cellIs" dxfId="12" priority="6" operator="lessThan">
      <formula>1</formula>
    </cfRule>
  </conditionalFormatting>
  <conditionalFormatting sqref="G32:H32">
    <cfRule type="cellIs" dxfId="11" priority="3" operator="greaterThan">
      <formula>1</formula>
    </cfRule>
    <cfRule type="cellIs" dxfId="10" priority="4" operator="lessThan">
      <formula>1</formula>
    </cfRule>
  </conditionalFormatting>
  <conditionalFormatting sqref="G41:H41">
    <cfRule type="cellIs" dxfId="9" priority="1" operator="greaterThan">
      <formula>1</formula>
    </cfRule>
    <cfRule type="cellIs" dxfId="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zoomScaleNormal="100" workbookViewId="0">
      <selection activeCell="L17" sqref="L17"/>
    </sheetView>
  </sheetViews>
  <sheetFormatPr defaultColWidth="9.140625" defaultRowHeight="12.75" x14ac:dyDescent="0.2"/>
  <cols>
    <col min="1" max="1" width="24.42578125" style="18" customWidth="1"/>
    <col min="2" max="2" width="40.28515625" style="2" customWidth="1"/>
    <col min="3" max="3" width="12.140625" style="2" customWidth="1"/>
    <col min="4" max="4" width="12" style="2" customWidth="1"/>
    <col min="5" max="5" width="3" style="20" customWidth="1"/>
    <col min="6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21</v>
      </c>
    </row>
    <row r="3" spans="1:6" x14ac:dyDescent="0.2">
      <c r="A3" s="4" t="s">
        <v>2</v>
      </c>
      <c r="B3" s="5"/>
      <c r="E3" s="2"/>
    </row>
    <row r="4" spans="1:6" x14ac:dyDescent="0.2">
      <c r="A4" s="38" t="s">
        <v>39</v>
      </c>
      <c r="B4" s="5"/>
      <c r="E4" s="2"/>
    </row>
    <row r="5" spans="1:6" s="5" customFormat="1" x14ac:dyDescent="0.2">
      <c r="A5" s="4"/>
      <c r="E5" s="21"/>
    </row>
    <row r="6" spans="1:6" ht="44.25" customHeight="1" x14ac:dyDescent="0.2">
      <c r="A6" s="6" t="s">
        <v>3</v>
      </c>
      <c r="B6" s="6" t="s">
        <v>12</v>
      </c>
      <c r="C6" s="22" t="s">
        <v>40</v>
      </c>
      <c r="D6" s="22" t="s">
        <v>41</v>
      </c>
      <c r="E6" s="23"/>
      <c r="F6" s="7" t="s">
        <v>22</v>
      </c>
    </row>
    <row r="7" spans="1:6" s="29" customFormat="1" ht="27" customHeight="1" x14ac:dyDescent="0.2">
      <c r="A7" s="24" t="s">
        <v>24</v>
      </c>
      <c r="B7" s="25" t="s">
        <v>17</v>
      </c>
      <c r="C7" s="26">
        <v>1729</v>
      </c>
      <c r="D7" s="26">
        <v>1629</v>
      </c>
      <c r="E7" s="27"/>
      <c r="F7" s="28">
        <f>(D7-C7)/C7</f>
        <v>-5.7836899942163102E-2</v>
      </c>
    </row>
    <row r="8" spans="1:6" ht="14.45" customHeight="1" x14ac:dyDescent="0.2">
      <c r="A8" s="30"/>
      <c r="B8" s="15"/>
      <c r="C8" s="31"/>
      <c r="D8" s="31"/>
      <c r="E8" s="31"/>
      <c r="F8" s="32"/>
    </row>
    <row r="9" spans="1:6" ht="27" customHeight="1" x14ac:dyDescent="0.2">
      <c r="A9" s="24" t="s">
        <v>23</v>
      </c>
      <c r="B9" s="25" t="s">
        <v>17</v>
      </c>
      <c r="C9" s="26">
        <v>17116</v>
      </c>
      <c r="D9" s="26">
        <v>18517</v>
      </c>
      <c r="E9" s="27"/>
      <c r="F9" s="28">
        <f>(D9-C9)/C9</f>
        <v>8.1853236737555499E-2</v>
      </c>
    </row>
    <row r="10" spans="1:6" x14ac:dyDescent="0.2">
      <c r="C10" s="19"/>
      <c r="D10" s="19"/>
      <c r="E10" s="16"/>
      <c r="F10" s="19"/>
    </row>
    <row r="11" spans="1:6" s="29" customFormat="1" ht="27" customHeight="1" x14ac:dyDescent="0.2">
      <c r="A11" s="24" t="s">
        <v>25</v>
      </c>
      <c r="B11" s="25" t="s">
        <v>17</v>
      </c>
      <c r="C11" s="26">
        <v>4393</v>
      </c>
      <c r="D11" s="26">
        <v>4620</v>
      </c>
      <c r="E11" s="27"/>
      <c r="F11" s="28">
        <f>(D11-C11)/C11</f>
        <v>5.1673116321420444E-2</v>
      </c>
    </row>
    <row r="12" spans="1:6" x14ac:dyDescent="0.2">
      <c r="C12" s="19"/>
      <c r="D12" s="19"/>
      <c r="E12" s="16"/>
    </row>
    <row r="13" spans="1:6" s="29" customFormat="1" ht="27" customHeight="1" x14ac:dyDescent="0.2">
      <c r="A13" s="24" t="s">
        <v>26</v>
      </c>
      <c r="B13" s="25" t="s">
        <v>17</v>
      </c>
      <c r="C13" s="26">
        <v>5738</v>
      </c>
      <c r="D13" s="26">
        <v>4649</v>
      </c>
      <c r="E13" s="27"/>
      <c r="F13" s="28">
        <f>(D13-C13)/C13</f>
        <v>-0.18978738236319276</v>
      </c>
    </row>
    <row r="14" spans="1:6" x14ac:dyDescent="0.2">
      <c r="C14" s="19"/>
      <c r="D14" s="19"/>
      <c r="E14" s="16"/>
    </row>
    <row r="15" spans="1:6" x14ac:dyDescent="0.2">
      <c r="A15" s="39" t="s">
        <v>42</v>
      </c>
    </row>
    <row r="16" spans="1:6" x14ac:dyDescent="0.2">
      <c r="A16" s="40" t="s">
        <v>33</v>
      </c>
    </row>
  </sheetData>
  <conditionalFormatting sqref="F7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9">
    <cfRule type="cellIs" dxfId="5" priority="9" operator="lessThan">
      <formula>0</formula>
    </cfRule>
    <cfRule type="cellIs" dxfId="4" priority="10" operator="greaterThan">
      <formula>0</formula>
    </cfRule>
  </conditionalFormatting>
  <conditionalFormatting sqref="F11">
    <cfRule type="cellIs" dxfId="3" priority="7" operator="lessThan">
      <formula>0</formula>
    </cfRule>
    <cfRule type="cellIs" dxfId="2" priority="8" operator="greaterThan">
      <formula>0</formula>
    </cfRule>
  </conditionalFormatting>
  <conditionalFormatting sqref="F13">
    <cfRule type="cellIs" dxfId="1" priority="5" operator="lessThan">
      <formula>0</formula>
    </cfRule>
    <cfRule type="cellIs" dxfId="0" priority="6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workbookViewId="0">
      <selection activeCell="R20" sqref="R20"/>
    </sheetView>
  </sheetViews>
  <sheetFormatPr defaultColWidth="9.140625" defaultRowHeight="12.75" x14ac:dyDescent="0.2"/>
  <cols>
    <col min="1" max="1" width="15.28515625" style="56" customWidth="1"/>
    <col min="2" max="2" width="40.140625" style="42" customWidth="1"/>
    <col min="3" max="3" width="11" style="42" customWidth="1"/>
    <col min="4" max="5" width="9.140625" style="42"/>
    <col min="6" max="6" width="10.5703125" style="42" customWidth="1"/>
    <col min="7" max="12" width="9.140625" style="42"/>
    <col min="13" max="13" width="9.140625" style="42" customWidth="1"/>
    <col min="14" max="14" width="10.7109375" style="42" bestFit="1" customWidth="1"/>
    <col min="15" max="16384" width="9.140625" style="42"/>
  </cols>
  <sheetData>
    <row r="1" spans="1:15" ht="15.75" x14ac:dyDescent="0.25">
      <c r="A1" s="41" t="s">
        <v>0</v>
      </c>
    </row>
    <row r="2" spans="1:15" ht="15" x14ac:dyDescent="0.25">
      <c r="A2" s="43" t="s">
        <v>1</v>
      </c>
    </row>
    <row r="3" spans="1:15" x14ac:dyDescent="0.2">
      <c r="A3" s="44" t="s">
        <v>2</v>
      </c>
      <c r="B3" s="45"/>
    </row>
    <row r="4" spans="1:15" x14ac:dyDescent="0.2">
      <c r="A4" s="44" t="s">
        <v>41</v>
      </c>
      <c r="B4" s="45"/>
    </row>
    <row r="6" spans="1:15" x14ac:dyDescent="0.2">
      <c r="A6" s="46" t="s">
        <v>3</v>
      </c>
      <c r="B6" s="46" t="s">
        <v>12</v>
      </c>
      <c r="C6" s="47" t="s">
        <v>27</v>
      </c>
      <c r="D6" s="47">
        <v>2007</v>
      </c>
      <c r="E6" s="47">
        <v>2008</v>
      </c>
      <c r="F6" s="47">
        <v>2009</v>
      </c>
      <c r="G6" s="47">
        <v>2010</v>
      </c>
      <c r="H6" s="47">
        <v>2011</v>
      </c>
      <c r="I6" s="47">
        <v>2012</v>
      </c>
      <c r="J6" s="47">
        <v>2013</v>
      </c>
      <c r="K6" s="47">
        <v>2014</v>
      </c>
      <c r="L6" s="47">
        <v>2015</v>
      </c>
      <c r="M6" s="47">
        <v>2016</v>
      </c>
      <c r="N6" s="48">
        <v>42825</v>
      </c>
      <c r="O6" s="47" t="s">
        <v>28</v>
      </c>
    </row>
    <row r="7" spans="1:15" ht="12.75" customHeight="1" x14ac:dyDescent="0.2">
      <c r="A7" s="65" t="s">
        <v>29</v>
      </c>
      <c r="B7" s="49" t="s">
        <v>4</v>
      </c>
      <c r="C7" s="50"/>
      <c r="D7" s="50">
        <v>2</v>
      </c>
      <c r="E7" s="50"/>
      <c r="F7" s="50"/>
      <c r="G7" s="50">
        <v>3</v>
      </c>
      <c r="H7" s="50">
        <v>1</v>
      </c>
      <c r="I7" s="50">
        <v>14</v>
      </c>
      <c r="J7" s="50">
        <v>17</v>
      </c>
      <c r="K7" s="50">
        <v>16</v>
      </c>
      <c r="L7" s="50">
        <v>54</v>
      </c>
      <c r="M7" s="50">
        <v>121</v>
      </c>
      <c r="N7" s="50">
        <v>85</v>
      </c>
      <c r="O7" s="50">
        <v>313</v>
      </c>
    </row>
    <row r="8" spans="1:15" x14ac:dyDescent="0.2">
      <c r="A8" s="66"/>
      <c r="B8" s="49" t="s">
        <v>5</v>
      </c>
      <c r="C8" s="50">
        <v>277</v>
      </c>
      <c r="D8" s="50">
        <v>40</v>
      </c>
      <c r="E8" s="50">
        <v>63</v>
      </c>
      <c r="F8" s="50">
        <v>51</v>
      </c>
      <c r="G8" s="50">
        <v>67</v>
      </c>
      <c r="H8" s="50">
        <v>87</v>
      </c>
      <c r="I8" s="50">
        <v>109</v>
      </c>
      <c r="J8" s="50">
        <v>96</v>
      </c>
      <c r="K8" s="50">
        <v>84</v>
      </c>
      <c r="L8" s="50">
        <v>86</v>
      </c>
      <c r="M8" s="50">
        <v>114</v>
      </c>
      <c r="N8" s="50">
        <v>46</v>
      </c>
      <c r="O8" s="50">
        <v>1120</v>
      </c>
    </row>
    <row r="9" spans="1:15" x14ac:dyDescent="0.2">
      <c r="A9" s="66"/>
      <c r="B9" s="49" t="s">
        <v>6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>
        <v>8</v>
      </c>
      <c r="N9" s="50">
        <v>7</v>
      </c>
      <c r="O9" s="50">
        <v>15</v>
      </c>
    </row>
    <row r="10" spans="1:15" x14ac:dyDescent="0.2">
      <c r="A10" s="66"/>
      <c r="B10" s="49" t="s">
        <v>7</v>
      </c>
      <c r="C10" s="50">
        <v>83</v>
      </c>
      <c r="D10" s="50">
        <v>2</v>
      </c>
      <c r="E10" s="50">
        <v>3</v>
      </c>
      <c r="F10" s="50">
        <v>10</v>
      </c>
      <c r="G10" s="50">
        <v>16</v>
      </c>
      <c r="H10" s="50">
        <v>8</v>
      </c>
      <c r="I10" s="50">
        <v>8</v>
      </c>
      <c r="J10" s="50">
        <v>16</v>
      </c>
      <c r="K10" s="50">
        <v>10</v>
      </c>
      <c r="L10" s="50">
        <v>13</v>
      </c>
      <c r="M10" s="50">
        <v>10</v>
      </c>
      <c r="N10" s="50">
        <v>2</v>
      </c>
      <c r="O10" s="50">
        <v>181</v>
      </c>
    </row>
    <row r="11" spans="1:15" x14ac:dyDescent="0.2">
      <c r="A11" s="66"/>
      <c r="B11" s="49" t="s">
        <v>8</v>
      </c>
      <c r="C11" s="50"/>
      <c r="D11" s="51"/>
      <c r="E11" s="51"/>
      <c r="F11" s="50"/>
      <c r="G11" s="50"/>
      <c r="H11" s="50"/>
      <c r="I11" s="50"/>
      <c r="J11" s="50"/>
      <c r="K11" s="50"/>
      <c r="L11" s="50"/>
      <c r="M11" s="50"/>
      <c r="N11" s="50"/>
      <c r="O11" s="50"/>
    </row>
    <row r="12" spans="1:15" x14ac:dyDescent="0.2">
      <c r="A12" s="66"/>
      <c r="B12" s="52" t="s">
        <v>9</v>
      </c>
      <c r="C12" s="53">
        <v>360</v>
      </c>
      <c r="D12" s="53">
        <v>44</v>
      </c>
      <c r="E12" s="53">
        <v>66</v>
      </c>
      <c r="F12" s="53">
        <v>61</v>
      </c>
      <c r="G12" s="53">
        <v>86</v>
      </c>
      <c r="H12" s="53">
        <v>96</v>
      </c>
      <c r="I12" s="53">
        <v>131</v>
      </c>
      <c r="J12" s="53">
        <v>129</v>
      </c>
      <c r="K12" s="53">
        <v>110</v>
      </c>
      <c r="L12" s="53">
        <v>153</v>
      </c>
      <c r="M12" s="53">
        <v>253</v>
      </c>
      <c r="N12" s="59">
        <v>140</v>
      </c>
      <c r="O12" s="59">
        <v>1629</v>
      </c>
    </row>
    <row r="13" spans="1:15" x14ac:dyDescent="0.2">
      <c r="A13" s="67"/>
      <c r="B13" s="54" t="s">
        <v>10</v>
      </c>
      <c r="C13" s="55">
        <v>0.22099447513812201</v>
      </c>
      <c r="D13" s="55">
        <v>2.7010435850214901E-2</v>
      </c>
      <c r="E13" s="55">
        <v>4.0515653775322298E-2</v>
      </c>
      <c r="F13" s="55">
        <v>3.7446286065070597E-2</v>
      </c>
      <c r="G13" s="55">
        <v>5.2793124616328999E-2</v>
      </c>
      <c r="H13" s="55">
        <v>5.8931860036832401E-2</v>
      </c>
      <c r="I13" s="55">
        <v>8.0417434008594205E-2</v>
      </c>
      <c r="J13" s="55">
        <v>7.9189686924493602E-2</v>
      </c>
      <c r="K13" s="55">
        <v>6.7526089625537106E-2</v>
      </c>
      <c r="L13" s="55">
        <v>9.3922651933701695E-2</v>
      </c>
      <c r="M13" s="55">
        <v>0.155310006138735</v>
      </c>
      <c r="N13" s="55">
        <v>8.5942295887047299E-2</v>
      </c>
      <c r="O13" s="55">
        <v>1</v>
      </c>
    </row>
    <row r="14" spans="1:15" x14ac:dyDescent="0.2">
      <c r="C14" s="57"/>
      <c r="D14" s="57"/>
      <c r="E14" s="57"/>
      <c r="F14" s="57"/>
      <c r="G14" s="57"/>
    </row>
    <row r="15" spans="1:15" ht="12.75" customHeight="1" x14ac:dyDescent="0.2">
      <c r="A15" s="68" t="s">
        <v>30</v>
      </c>
      <c r="B15" s="49" t="s">
        <v>4</v>
      </c>
      <c r="C15" s="50">
        <v>284</v>
      </c>
      <c r="D15" s="50">
        <v>273</v>
      </c>
      <c r="E15" s="50">
        <v>187</v>
      </c>
      <c r="F15" s="50">
        <v>579</v>
      </c>
      <c r="G15" s="50">
        <v>648</v>
      </c>
      <c r="H15" s="50">
        <v>553</v>
      </c>
      <c r="I15" s="50">
        <v>564</v>
      </c>
      <c r="J15" s="50">
        <v>643</v>
      </c>
      <c r="K15" s="50">
        <v>587</v>
      </c>
      <c r="L15" s="50">
        <v>868</v>
      </c>
      <c r="M15" s="50">
        <v>1772</v>
      </c>
      <c r="N15" s="50">
        <v>947</v>
      </c>
      <c r="O15" s="50">
        <v>7905</v>
      </c>
    </row>
    <row r="16" spans="1:15" x14ac:dyDescent="0.2">
      <c r="A16" s="69"/>
      <c r="B16" s="49" t="s">
        <v>5</v>
      </c>
      <c r="C16" s="50">
        <v>2163</v>
      </c>
      <c r="D16" s="50">
        <v>349</v>
      </c>
      <c r="E16" s="50">
        <v>486</v>
      </c>
      <c r="F16" s="50">
        <v>494</v>
      </c>
      <c r="G16" s="50">
        <v>404</v>
      </c>
      <c r="H16" s="50">
        <v>574</v>
      </c>
      <c r="I16" s="50">
        <v>584</v>
      </c>
      <c r="J16" s="50">
        <v>664</v>
      </c>
      <c r="K16" s="50">
        <v>825</v>
      </c>
      <c r="L16" s="50">
        <v>732</v>
      </c>
      <c r="M16" s="50">
        <v>1024</v>
      </c>
      <c r="N16" s="50">
        <v>367</v>
      </c>
      <c r="O16" s="50">
        <v>8666</v>
      </c>
    </row>
    <row r="17" spans="1:15" x14ac:dyDescent="0.2">
      <c r="A17" s="69"/>
      <c r="B17" s="49" t="s">
        <v>6</v>
      </c>
      <c r="C17" s="50"/>
      <c r="D17" s="50"/>
      <c r="E17" s="50"/>
      <c r="F17" s="50"/>
      <c r="G17" s="50">
        <v>2</v>
      </c>
      <c r="H17" s="50"/>
      <c r="I17" s="50"/>
      <c r="J17" s="50">
        <v>1</v>
      </c>
      <c r="K17" s="50">
        <v>1</v>
      </c>
      <c r="L17" s="50">
        <v>6</v>
      </c>
      <c r="M17" s="50">
        <v>49</v>
      </c>
      <c r="N17" s="50">
        <v>102</v>
      </c>
      <c r="O17" s="50">
        <v>161</v>
      </c>
    </row>
    <row r="18" spans="1:15" x14ac:dyDescent="0.2">
      <c r="A18" s="69"/>
      <c r="B18" s="49" t="s">
        <v>7</v>
      </c>
      <c r="C18" s="50">
        <v>662</v>
      </c>
      <c r="D18" s="50">
        <v>33</v>
      </c>
      <c r="E18" s="50">
        <v>51</v>
      </c>
      <c r="F18" s="50">
        <v>56</v>
      </c>
      <c r="G18" s="50">
        <v>80</v>
      </c>
      <c r="H18" s="50">
        <v>92</v>
      </c>
      <c r="I18" s="50">
        <v>106</v>
      </c>
      <c r="J18" s="50">
        <v>146</v>
      </c>
      <c r="K18" s="50">
        <v>167</v>
      </c>
      <c r="L18" s="50">
        <v>148</v>
      </c>
      <c r="M18" s="50">
        <v>170</v>
      </c>
      <c r="N18" s="50">
        <v>40</v>
      </c>
      <c r="O18" s="50">
        <v>1751</v>
      </c>
    </row>
    <row r="19" spans="1:15" x14ac:dyDescent="0.2">
      <c r="A19" s="69"/>
      <c r="B19" s="49" t="s">
        <v>8</v>
      </c>
      <c r="C19" s="50">
        <v>11</v>
      </c>
      <c r="D19" s="51"/>
      <c r="E19" s="51"/>
      <c r="F19" s="50">
        <v>1</v>
      </c>
      <c r="G19" s="50"/>
      <c r="H19" s="50">
        <v>1</v>
      </c>
      <c r="I19" s="50">
        <v>4</v>
      </c>
      <c r="J19" s="50">
        <v>1</v>
      </c>
      <c r="K19" s="50">
        <v>3</v>
      </c>
      <c r="L19" s="50">
        <v>4</v>
      </c>
      <c r="M19" s="50">
        <v>2</v>
      </c>
      <c r="N19" s="50">
        <v>7</v>
      </c>
      <c r="O19" s="50">
        <v>34</v>
      </c>
    </row>
    <row r="20" spans="1:15" x14ac:dyDescent="0.2">
      <c r="A20" s="69"/>
      <c r="B20" s="52" t="s">
        <v>9</v>
      </c>
      <c r="C20" s="53">
        <v>3120</v>
      </c>
      <c r="D20" s="53">
        <v>655</v>
      </c>
      <c r="E20" s="53">
        <v>724</v>
      </c>
      <c r="F20" s="53">
        <v>1130</v>
      </c>
      <c r="G20" s="53">
        <v>1134</v>
      </c>
      <c r="H20" s="53">
        <v>1220</v>
      </c>
      <c r="I20" s="53">
        <v>1258</v>
      </c>
      <c r="J20" s="53">
        <v>1455</v>
      </c>
      <c r="K20" s="53">
        <v>1583</v>
      </c>
      <c r="L20" s="53">
        <v>1758</v>
      </c>
      <c r="M20" s="53">
        <v>3017</v>
      </c>
      <c r="N20" s="59">
        <v>1463</v>
      </c>
      <c r="O20" s="59">
        <v>18517</v>
      </c>
    </row>
    <row r="21" spans="1:15" x14ac:dyDescent="0.2">
      <c r="A21" s="70"/>
      <c r="B21" s="54" t="s">
        <v>10</v>
      </c>
      <c r="C21" s="55">
        <v>0.168493816492952</v>
      </c>
      <c r="D21" s="55">
        <v>3.5372900577847401E-2</v>
      </c>
      <c r="E21" s="55">
        <v>3.90992061349031E-2</v>
      </c>
      <c r="F21" s="55">
        <v>6.10250040503321E-2</v>
      </c>
      <c r="G21" s="55">
        <v>6.1241021763784598E-2</v>
      </c>
      <c r="H21" s="55">
        <v>6.5885402603013399E-2</v>
      </c>
      <c r="I21" s="55">
        <v>6.7937570880812204E-2</v>
      </c>
      <c r="J21" s="55">
        <v>7.8576443268348006E-2</v>
      </c>
      <c r="K21" s="55">
        <v>8.5489010098828103E-2</v>
      </c>
      <c r="L21" s="55">
        <v>9.4939785062375104E-2</v>
      </c>
      <c r="M21" s="55">
        <v>0.16293136037155001</v>
      </c>
      <c r="N21" s="55">
        <v>7.9008478695253001E-2</v>
      </c>
      <c r="O21" s="55">
        <v>1</v>
      </c>
    </row>
    <row r="22" spans="1:15" x14ac:dyDescent="0.2">
      <c r="C22" s="57"/>
      <c r="D22" s="57"/>
      <c r="E22" s="57"/>
      <c r="F22" s="57"/>
      <c r="G22" s="57"/>
    </row>
    <row r="23" spans="1:15" ht="12.75" customHeight="1" x14ac:dyDescent="0.2">
      <c r="A23" s="68" t="s">
        <v>31</v>
      </c>
      <c r="B23" s="49" t="s">
        <v>4</v>
      </c>
      <c r="C23" s="50">
        <v>2</v>
      </c>
      <c r="D23" s="50">
        <v>4</v>
      </c>
      <c r="E23" s="50">
        <v>8</v>
      </c>
      <c r="F23" s="50">
        <v>7</v>
      </c>
      <c r="G23" s="50">
        <v>7</v>
      </c>
      <c r="H23" s="50">
        <v>16</v>
      </c>
      <c r="I23" s="50">
        <v>17</v>
      </c>
      <c r="J23" s="50">
        <v>31</v>
      </c>
      <c r="K23" s="50">
        <v>70</v>
      </c>
      <c r="L23" s="50">
        <v>236</v>
      </c>
      <c r="M23" s="50">
        <v>646</v>
      </c>
      <c r="N23" s="50">
        <v>326</v>
      </c>
      <c r="O23" s="50">
        <v>1370</v>
      </c>
    </row>
    <row r="24" spans="1:15" x14ac:dyDescent="0.2">
      <c r="A24" s="69"/>
      <c r="B24" s="49" t="s">
        <v>5</v>
      </c>
      <c r="C24" s="50">
        <v>529</v>
      </c>
      <c r="D24" s="50">
        <v>58</v>
      </c>
      <c r="E24" s="50">
        <v>82</v>
      </c>
      <c r="F24" s="50">
        <v>77</v>
      </c>
      <c r="G24" s="50">
        <v>111</v>
      </c>
      <c r="H24" s="50">
        <v>155</v>
      </c>
      <c r="I24" s="50">
        <v>191</v>
      </c>
      <c r="J24" s="50">
        <v>277</v>
      </c>
      <c r="K24" s="50">
        <v>234</v>
      </c>
      <c r="L24" s="50">
        <v>351</v>
      </c>
      <c r="M24" s="50">
        <v>412</v>
      </c>
      <c r="N24" s="50">
        <v>140</v>
      </c>
      <c r="O24" s="50">
        <v>2617</v>
      </c>
    </row>
    <row r="25" spans="1:15" x14ac:dyDescent="0.2">
      <c r="A25" s="69"/>
      <c r="B25" s="49" t="s">
        <v>6</v>
      </c>
      <c r="C25" s="50"/>
      <c r="D25" s="50"/>
      <c r="E25" s="50">
        <v>1</v>
      </c>
      <c r="F25" s="50"/>
      <c r="G25" s="50"/>
      <c r="H25" s="50"/>
      <c r="I25" s="50"/>
      <c r="J25" s="50"/>
      <c r="K25" s="50">
        <v>1</v>
      </c>
      <c r="L25" s="50">
        <v>4</v>
      </c>
      <c r="M25" s="50">
        <v>29</v>
      </c>
      <c r="N25" s="50">
        <v>37</v>
      </c>
      <c r="O25" s="50">
        <v>72</v>
      </c>
    </row>
    <row r="26" spans="1:15" x14ac:dyDescent="0.2">
      <c r="A26" s="69"/>
      <c r="B26" s="49" t="s">
        <v>7</v>
      </c>
      <c r="C26" s="50">
        <v>225</v>
      </c>
      <c r="D26" s="50">
        <v>18</v>
      </c>
      <c r="E26" s="50">
        <v>15</v>
      </c>
      <c r="F26" s="50">
        <v>18</v>
      </c>
      <c r="G26" s="50">
        <v>18</v>
      </c>
      <c r="H26" s="50">
        <v>21</v>
      </c>
      <c r="I26" s="50">
        <v>29</v>
      </c>
      <c r="J26" s="50">
        <v>39</v>
      </c>
      <c r="K26" s="50">
        <v>33</v>
      </c>
      <c r="L26" s="50">
        <v>33</v>
      </c>
      <c r="M26" s="50">
        <v>48</v>
      </c>
      <c r="N26" s="50">
        <v>10</v>
      </c>
      <c r="O26" s="50">
        <v>507</v>
      </c>
    </row>
    <row r="27" spans="1:15" x14ac:dyDescent="0.2">
      <c r="A27" s="69"/>
      <c r="B27" s="49" t="s">
        <v>8</v>
      </c>
      <c r="C27" s="50">
        <v>14</v>
      </c>
      <c r="D27" s="51"/>
      <c r="E27" s="51">
        <v>1</v>
      </c>
      <c r="F27" s="50">
        <v>2</v>
      </c>
      <c r="G27" s="50">
        <v>3</v>
      </c>
      <c r="H27" s="50"/>
      <c r="I27" s="50">
        <v>2</v>
      </c>
      <c r="J27" s="50">
        <v>2</v>
      </c>
      <c r="K27" s="50">
        <v>2</v>
      </c>
      <c r="L27" s="50">
        <v>6</v>
      </c>
      <c r="M27" s="50">
        <v>15</v>
      </c>
      <c r="N27" s="50">
        <v>7</v>
      </c>
      <c r="O27" s="50">
        <v>54</v>
      </c>
    </row>
    <row r="28" spans="1:15" x14ac:dyDescent="0.2">
      <c r="A28" s="69"/>
      <c r="B28" s="52" t="s">
        <v>9</v>
      </c>
      <c r="C28" s="53">
        <v>770</v>
      </c>
      <c r="D28" s="53">
        <v>80</v>
      </c>
      <c r="E28" s="53">
        <v>107</v>
      </c>
      <c r="F28" s="53">
        <v>104</v>
      </c>
      <c r="G28" s="53">
        <v>139</v>
      </c>
      <c r="H28" s="53">
        <v>192</v>
      </c>
      <c r="I28" s="53">
        <v>239</v>
      </c>
      <c r="J28" s="53">
        <v>349</v>
      </c>
      <c r="K28" s="53">
        <v>340</v>
      </c>
      <c r="L28" s="53">
        <v>630</v>
      </c>
      <c r="M28" s="53">
        <v>1150</v>
      </c>
      <c r="N28" s="59">
        <v>520</v>
      </c>
      <c r="O28" s="59">
        <v>4620</v>
      </c>
    </row>
    <row r="29" spans="1:15" x14ac:dyDescent="0.2">
      <c r="A29" s="70"/>
      <c r="B29" s="54" t="s">
        <v>10</v>
      </c>
      <c r="C29" s="55">
        <v>0.16666666666666699</v>
      </c>
      <c r="D29" s="55">
        <v>1.7316017316017299E-2</v>
      </c>
      <c r="E29" s="55">
        <v>2.31601731601732E-2</v>
      </c>
      <c r="F29" s="55">
        <v>2.2510822510822499E-2</v>
      </c>
      <c r="G29" s="55">
        <v>3.0086580086580099E-2</v>
      </c>
      <c r="H29" s="55">
        <v>4.15584415584416E-2</v>
      </c>
      <c r="I29" s="55">
        <v>5.1731601731601698E-2</v>
      </c>
      <c r="J29" s="55">
        <v>7.5541125541125603E-2</v>
      </c>
      <c r="K29" s="55">
        <v>7.3593073593073599E-2</v>
      </c>
      <c r="L29" s="55">
        <v>0.13636363636363599</v>
      </c>
      <c r="M29" s="55">
        <v>0.24891774891774901</v>
      </c>
      <c r="N29" s="55">
        <v>0.112554112554113</v>
      </c>
      <c r="O29" s="55">
        <v>1</v>
      </c>
    </row>
    <row r="30" spans="1:15" x14ac:dyDescent="0.2">
      <c r="C30" s="57"/>
      <c r="D30" s="57"/>
      <c r="E30" s="57"/>
      <c r="F30" s="57"/>
      <c r="G30" s="57"/>
    </row>
    <row r="31" spans="1:15" ht="12.75" customHeight="1" x14ac:dyDescent="0.2">
      <c r="A31" s="68" t="s">
        <v>32</v>
      </c>
      <c r="B31" s="49" t="s">
        <v>4</v>
      </c>
      <c r="C31" s="50">
        <v>7</v>
      </c>
      <c r="D31" s="50">
        <v>5</v>
      </c>
      <c r="E31" s="50">
        <v>21</v>
      </c>
      <c r="F31" s="50">
        <v>14</v>
      </c>
      <c r="G31" s="50">
        <v>11</v>
      </c>
      <c r="H31" s="50">
        <v>5</v>
      </c>
      <c r="I31" s="50">
        <v>18</v>
      </c>
      <c r="J31" s="50">
        <v>37</v>
      </c>
      <c r="K31" s="50">
        <v>58</v>
      </c>
      <c r="L31" s="50">
        <v>81</v>
      </c>
      <c r="M31" s="50">
        <v>338</v>
      </c>
      <c r="N31" s="50">
        <v>265</v>
      </c>
      <c r="O31" s="50">
        <v>860</v>
      </c>
    </row>
    <row r="32" spans="1:15" x14ac:dyDescent="0.2">
      <c r="A32" s="69"/>
      <c r="B32" s="49" t="s">
        <v>5</v>
      </c>
      <c r="C32" s="50">
        <v>582</v>
      </c>
      <c r="D32" s="50">
        <v>72</v>
      </c>
      <c r="E32" s="50">
        <v>75</v>
      </c>
      <c r="F32" s="50">
        <v>105</v>
      </c>
      <c r="G32" s="50">
        <v>128</v>
      </c>
      <c r="H32" s="50">
        <v>182</v>
      </c>
      <c r="I32" s="50">
        <v>257</v>
      </c>
      <c r="J32" s="50">
        <v>243</v>
      </c>
      <c r="K32" s="50">
        <v>281</v>
      </c>
      <c r="L32" s="50">
        <v>279</v>
      </c>
      <c r="M32" s="50">
        <v>428</v>
      </c>
      <c r="N32" s="50">
        <v>145</v>
      </c>
      <c r="O32" s="50">
        <v>2777</v>
      </c>
    </row>
    <row r="33" spans="1:15" x14ac:dyDescent="0.2">
      <c r="A33" s="69"/>
      <c r="B33" s="49" t="s">
        <v>6</v>
      </c>
      <c r="C33" s="50">
        <v>16</v>
      </c>
      <c r="D33" s="50">
        <v>8</v>
      </c>
      <c r="E33" s="50">
        <v>25</v>
      </c>
      <c r="F33" s="50">
        <v>1</v>
      </c>
      <c r="G33" s="50">
        <v>5</v>
      </c>
      <c r="H33" s="50">
        <v>12</v>
      </c>
      <c r="I33" s="50">
        <v>15</v>
      </c>
      <c r="J33" s="50"/>
      <c r="K33" s="50">
        <v>1</v>
      </c>
      <c r="L33" s="50">
        <v>2</v>
      </c>
      <c r="M33" s="50">
        <v>18</v>
      </c>
      <c r="N33" s="50">
        <v>35</v>
      </c>
      <c r="O33" s="50">
        <v>138</v>
      </c>
    </row>
    <row r="34" spans="1:15" x14ac:dyDescent="0.2">
      <c r="A34" s="69"/>
      <c r="B34" s="49" t="s">
        <v>7</v>
      </c>
      <c r="C34" s="50">
        <v>489</v>
      </c>
      <c r="D34" s="50">
        <v>13</v>
      </c>
      <c r="E34" s="50">
        <v>7</v>
      </c>
      <c r="F34" s="50">
        <v>13</v>
      </c>
      <c r="G34" s="50">
        <v>21</v>
      </c>
      <c r="H34" s="50">
        <v>20</v>
      </c>
      <c r="I34" s="50">
        <v>42</v>
      </c>
      <c r="J34" s="50">
        <v>53</v>
      </c>
      <c r="K34" s="50">
        <v>58</v>
      </c>
      <c r="L34" s="50">
        <v>61</v>
      </c>
      <c r="M34" s="50">
        <v>60</v>
      </c>
      <c r="N34" s="50">
        <v>18</v>
      </c>
      <c r="O34" s="50">
        <v>855</v>
      </c>
    </row>
    <row r="35" spans="1:15" x14ac:dyDescent="0.2">
      <c r="A35" s="69"/>
      <c r="B35" s="49" t="s">
        <v>8</v>
      </c>
      <c r="C35" s="50"/>
      <c r="D35" s="51"/>
      <c r="E35" s="51"/>
      <c r="F35" s="50"/>
      <c r="G35" s="50">
        <v>1</v>
      </c>
      <c r="H35" s="50"/>
      <c r="I35" s="50">
        <v>1</v>
      </c>
      <c r="J35" s="50">
        <v>1</v>
      </c>
      <c r="K35" s="50">
        <v>2</v>
      </c>
      <c r="L35" s="50">
        <v>2</v>
      </c>
      <c r="M35" s="50">
        <v>9</v>
      </c>
      <c r="N35" s="50">
        <v>3</v>
      </c>
      <c r="O35" s="50">
        <v>19</v>
      </c>
    </row>
    <row r="36" spans="1:15" x14ac:dyDescent="0.2">
      <c r="A36" s="69"/>
      <c r="B36" s="52" t="s">
        <v>9</v>
      </c>
      <c r="C36" s="53">
        <v>1094</v>
      </c>
      <c r="D36" s="53">
        <v>98</v>
      </c>
      <c r="E36" s="53">
        <v>128</v>
      </c>
      <c r="F36" s="53">
        <v>133</v>
      </c>
      <c r="G36" s="53">
        <v>166</v>
      </c>
      <c r="H36" s="53">
        <v>219</v>
      </c>
      <c r="I36" s="53">
        <v>333</v>
      </c>
      <c r="J36" s="53">
        <v>334</v>
      </c>
      <c r="K36" s="53">
        <v>400</v>
      </c>
      <c r="L36" s="53">
        <v>425</v>
      </c>
      <c r="M36" s="53">
        <v>853</v>
      </c>
      <c r="N36" s="59">
        <v>466</v>
      </c>
      <c r="O36" s="59">
        <v>4649</v>
      </c>
    </row>
    <row r="37" spans="1:15" x14ac:dyDescent="0.2">
      <c r="A37" s="70"/>
      <c r="B37" s="54" t="s">
        <v>10</v>
      </c>
      <c r="C37" s="55">
        <v>0.23531942353194199</v>
      </c>
      <c r="D37" s="55">
        <v>2.1079802107980199E-2</v>
      </c>
      <c r="E37" s="55">
        <v>2.7532802753280301E-2</v>
      </c>
      <c r="F37" s="55">
        <v>2.8608302860830302E-2</v>
      </c>
      <c r="G37" s="55">
        <v>3.5706603570660397E-2</v>
      </c>
      <c r="H37" s="55">
        <v>4.7106904710690498E-2</v>
      </c>
      <c r="I37" s="55">
        <v>7.1628307162830696E-2</v>
      </c>
      <c r="J37" s="55">
        <v>7.1843407184340694E-2</v>
      </c>
      <c r="K37" s="55">
        <v>8.6040008604000906E-2</v>
      </c>
      <c r="L37" s="55">
        <v>9.1417509141750897E-2</v>
      </c>
      <c r="M37" s="55">
        <v>0.183480318348032</v>
      </c>
      <c r="N37" s="55">
        <v>0.10023661002366099</v>
      </c>
      <c r="O37" s="55">
        <v>1</v>
      </c>
    </row>
    <row r="39" spans="1:15" x14ac:dyDescent="0.2">
      <c r="A39" s="39" t="s">
        <v>42</v>
      </c>
    </row>
    <row r="40" spans="1:15" x14ac:dyDescent="0.2">
      <c r="A40" s="40" t="s">
        <v>33</v>
      </c>
    </row>
  </sheetData>
  <mergeCells count="4">
    <mergeCell ref="A7:A13"/>
    <mergeCell ref="A15:A21"/>
    <mergeCell ref="A23:A29"/>
    <mergeCell ref="A31:A3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53A565-D728-4E72-9FE0-41418300AE0F}"/>
</file>

<file path=customXml/itemProps2.xml><?xml version="1.0" encoding="utf-8"?>
<ds:datastoreItem xmlns:ds="http://schemas.openxmlformats.org/officeDocument/2006/customXml" ds:itemID="{71BA61A2-DAA9-4955-9443-69620E1FF529}"/>
</file>

<file path=customXml/itemProps3.xml><?xml version="1.0" encoding="utf-8"?>
<ds:datastoreItem xmlns:ds="http://schemas.openxmlformats.org/officeDocument/2006/customXml" ds:itemID="{687D34F5-FE65-4563-83ED-3E0B551BE0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2016-09-26T12:29:30Z</cp:lastPrinted>
  <dcterms:created xsi:type="dcterms:W3CDTF">2016-09-16T07:11:04Z</dcterms:created>
  <dcterms:modified xsi:type="dcterms:W3CDTF">2017-05-25T07:54:45Z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