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.calanca\Desktop\DWGC\monitoraggio_marzo 2020\191231MonitoraggioSIECIC_def\"/>
    </mc:Choice>
  </mc:AlternateContent>
  <bookViews>
    <workbookView xWindow="0" yWindow="0" windowWidth="20490" windowHeight="7620"/>
  </bookViews>
  <sheets>
    <sheet name="Flussi " sheetId="2" r:id="rId1"/>
    <sheet name="Variazione pendenti " sheetId="4" r:id="rId2"/>
    <sheet name="Stratigrafia pendenti" sheetId="16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'!$A$1:$B$45</definedName>
    <definedName name="_xlnm.Print_Area" localSheetId="1">'Variazione pendenti '!$A$1:$F$16</definedName>
  </definedNames>
  <calcPr calcId="162913"/>
</workbook>
</file>

<file path=xl/calcChain.xml><?xml version="1.0" encoding="utf-8"?>
<calcChain xmlns="http://schemas.openxmlformats.org/spreadsheetml/2006/main">
  <c r="F39" i="2" l="1"/>
  <c r="E39" i="2"/>
  <c r="D39" i="2"/>
  <c r="C39" i="2"/>
  <c r="F30" i="2"/>
  <c r="E30" i="2"/>
  <c r="D30" i="2"/>
  <c r="C30" i="2"/>
  <c r="F21" i="2"/>
  <c r="E21" i="2"/>
  <c r="D21" i="2"/>
  <c r="C21" i="2"/>
  <c r="F12" i="2"/>
  <c r="E12" i="2"/>
  <c r="D12" i="2"/>
  <c r="C12" i="2"/>
  <c r="C14" i="2" s="1"/>
  <c r="E32" i="2" l="1"/>
  <c r="E23" i="2"/>
  <c r="E41" i="2"/>
  <c r="C41" i="2"/>
  <c r="E14" i="2"/>
  <c r="C23" i="2"/>
  <c r="C32" i="2"/>
  <c r="G30" i="2" l="1"/>
  <c r="H30" i="2"/>
  <c r="H39" i="2" l="1"/>
  <c r="G39" i="2"/>
  <c r="G32" i="2"/>
  <c r="H21" i="2"/>
  <c r="G21" i="2"/>
  <c r="H12" i="2"/>
  <c r="G12" i="2"/>
  <c r="G41" i="2" l="1"/>
  <c r="G14" i="2"/>
  <c r="G23" i="2"/>
  <c r="F13" i="4" l="1"/>
  <c r="F11" i="4"/>
  <c r="F9" i="4"/>
  <c r="F7" i="4"/>
</calcChain>
</file>

<file path=xl/sharedStrings.xml><?xml version="1.0" encoding="utf-8"?>
<sst xmlns="http://schemas.openxmlformats.org/spreadsheetml/2006/main" count="120" uniqueCount="46">
  <si>
    <t>Distretto di Catania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</si>
  <si>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</si>
  <si>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</si>
  <si>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</si>
  <si>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</si>
  <si>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</si>
  <si>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</si>
  <si>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</si>
  <si>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</si>
  <si>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</si>
  <si>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</si>
  <si>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</si>
  <si>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</si>
  <si>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</si>
  <si>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</si>
  <si>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</si>
  <si>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</si>
  <si>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</si>
  <si>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</si>
  <si>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</si>
  <si>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Catania</t>
  </si>
  <si>
    <t>Tribunale Ordinario di Caltagirone</t>
  </si>
  <si>
    <t>Tribunale Ordinario di Ragusa</t>
  </si>
  <si>
    <t>Tribunale Ordinario di Siracusa</t>
  </si>
  <si>
    <t>TOTALE</t>
  </si>
  <si>
    <t>Circondario di Tribunale Ordinario di Caltagirone</t>
  </si>
  <si>
    <t>Circondario di Tribunale Ordinario di Catania</t>
  </si>
  <si>
    <t>Circondario di Tribunale Ordinario di Ragusa</t>
  </si>
  <si>
    <t>Circondario di Tribunale Ordinario di Siracusa</t>
  </si>
  <si>
    <t>Variazione</t>
  </si>
  <si>
    <t>Iscritti 2017</t>
  </si>
  <si>
    <t>Definiti 2017</t>
  </si>
  <si>
    <t>Fino al 2008</t>
  </si>
  <si>
    <t>Pendenti al 31/12/2016</t>
  </si>
  <si>
    <t>Iscritti 2018</t>
  </si>
  <si>
    <t>Definiti 2018</t>
  </si>
  <si>
    <t xml:space="preserve">Anni 2017 - 2019 </t>
  </si>
  <si>
    <t xml:space="preserve">Iscritti 2019 </t>
  </si>
  <si>
    <t>Definiti 2019</t>
  </si>
  <si>
    <t xml:space="preserve">Pendenti al 31/12/2019 </t>
  </si>
  <si>
    <t xml:space="preserve">Pendenti al 31 dicembre 2019 </t>
  </si>
  <si>
    <t>Pendenti al 31 dicembre 2019</t>
  </si>
  <si>
    <t>Ultimo aggiornamento del sistema di rilevazione avvenuto il 15 marzo 2020</t>
  </si>
  <si>
    <t>Fonte: Dipartimento dell'organizzazione giudiziaria, del personale e dei servizi - Direzione Generale di Statistica e Analisi Organizzativa</t>
  </si>
  <si>
    <t>I dati sono stati aggiornati secondo la policy di pubblicazione adottata dalla Dgstat per gli anni 2017 e 2018</t>
  </si>
  <si>
    <t>Ultimo aggiornamento del sistema di rilevazione avvenuto il 15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</si>
</sst>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15" fillId="0" borderId="0" xfId="1" applyFont="1"/>
    <xf numFmtId="0" fontId="16" fillId="0" borderId="0" xfId="1" applyFont="1"/>
    <xf numFmtId="0" fontId="14" fillId="0" borderId="0" xfId="1" applyFont="1"/>
    <xf numFmtId="0" fontId="18" fillId="0" borderId="0" xfId="1" applyFont="1" applyFill="1"/>
    <xf numFmtId="0" fontId="16" fillId="0" borderId="0" xfId="1" applyFont="1" applyFill="1"/>
    <xf numFmtId="0" fontId="18" fillId="0" borderId="1" xfId="1" applyFont="1" applyBorder="1" applyAlignment="1">
      <alignment vertical="center"/>
    </xf>
    <xf numFmtId="0" fontId="16" fillId="0" borderId="1" xfId="1" applyFont="1" applyBorder="1"/>
    <xf numFmtId="0" fontId="19" fillId="0" borderId="3" xfId="1" applyFont="1" applyBorder="1"/>
    <xf numFmtId="0" fontId="18" fillId="0" borderId="0" xfId="1" applyFont="1" applyBorder="1" applyAlignment="1">
      <alignment horizontal="left" vertical="center" wrapText="1"/>
    </xf>
    <xf numFmtId="0" fontId="20" fillId="0" borderId="0" xfId="1" applyFont="1" applyBorder="1"/>
    <xf numFmtId="3" fontId="16" fillId="0" borderId="0" xfId="1" applyNumberFormat="1" applyFont="1" applyBorder="1"/>
    <xf numFmtId="0" fontId="19" fillId="0" borderId="1" xfId="1" applyFont="1" applyBorder="1"/>
    <xf numFmtId="0" fontId="18" fillId="0" borderId="0" xfId="1" applyFont="1"/>
    <xf numFmtId="3" fontId="16" fillId="0" borderId="0" xfId="1" applyNumberFormat="1" applyFont="1"/>
    <xf numFmtId="0" fontId="16" fillId="0" borderId="0" xfId="1" applyFont="1" applyBorder="1"/>
    <xf numFmtId="0" fontId="16" fillId="0" borderId="0" xfId="1" applyFont="1" applyFill="1" applyBorder="1"/>
    <xf numFmtId="0" fontId="18" fillId="0" borderId="1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right" vertical="center" wrapText="1"/>
    </xf>
    <xf numFmtId="0" fontId="18" fillId="0" borderId="1" xfId="1" applyFont="1" applyBorder="1" applyAlignment="1">
      <alignment vertical="center" wrapText="1"/>
    </xf>
    <xf numFmtId="0" fontId="20" fillId="0" borderId="1" xfId="1" applyFont="1" applyBorder="1" applyAlignment="1">
      <alignment vertical="center"/>
    </xf>
    <xf numFmtId="3" fontId="18" fillId="0" borderId="1" xfId="1" applyNumberFormat="1" applyFont="1" applyBorder="1" applyAlignment="1">
      <alignment horizontal="center" vertical="center"/>
    </xf>
    <xf numFmtId="3" fontId="18" fillId="0" borderId="5" xfId="1" applyNumberFormat="1" applyFont="1" applyBorder="1" applyAlignment="1">
      <alignment horizontal="center" vertical="center"/>
    </xf>
    <xf numFmtId="164" fontId="18" fillId="0" borderId="1" xfId="2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8" fillId="0" borderId="0" xfId="1" applyFont="1" applyBorder="1" applyAlignment="1">
      <alignment vertical="center" wrapText="1"/>
    </xf>
    <xf numFmtId="3" fontId="18" fillId="0" borderId="0" xfId="1" applyNumberFormat="1" applyFont="1" applyBorder="1" applyAlignment="1">
      <alignment horizontal="center"/>
    </xf>
    <xf numFmtId="164" fontId="18" fillId="0" borderId="0" xfId="2" applyNumberFormat="1" applyFont="1" applyBorder="1" applyAlignment="1">
      <alignment horizontal="center"/>
    </xf>
    <xf numFmtId="0" fontId="16" fillId="0" borderId="0" xfId="0" applyFont="1"/>
    <xf numFmtId="3" fontId="16" fillId="0" borderId="1" xfId="0" applyNumberFormat="1" applyFont="1" applyBorder="1"/>
    <xf numFmtId="3" fontId="18" fillId="0" borderId="3" xfId="0" applyNumberFormat="1" applyFont="1" applyBorder="1"/>
    <xf numFmtId="3" fontId="16" fillId="0" borderId="0" xfId="0" applyNumberFormat="1" applyFont="1" applyBorder="1"/>
    <xf numFmtId="3" fontId="16" fillId="0" borderId="0" xfId="0" applyNumberFormat="1" applyFont="1"/>
    <xf numFmtId="0" fontId="18" fillId="0" borderId="0" xfId="0" applyFont="1" applyFill="1"/>
    <xf numFmtId="0" fontId="18" fillId="0" borderId="1" xfId="0" applyFont="1" applyBorder="1" applyAlignment="1">
      <alignment horizontal="right" vertical="center" wrapText="1"/>
    </xf>
    <xf numFmtId="0" fontId="18" fillId="0" borderId="1" xfId="1" applyFont="1" applyFill="1" applyBorder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center" vertical="center"/>
    </xf>
    <xf numFmtId="3" fontId="18" fillId="0" borderId="0" xfId="1" applyNumberFormat="1" applyFont="1" applyFill="1" applyBorder="1" applyAlignment="1">
      <alignment horizontal="center"/>
    </xf>
    <xf numFmtId="3" fontId="16" fillId="0" borderId="0" xfId="1" applyNumberFormat="1" applyFont="1" applyFill="1"/>
    <xf numFmtId="3" fontId="0" fillId="0" borderId="0" xfId="0" applyNumberFormat="1"/>
    <xf numFmtId="0" fontId="18" fillId="0" borderId="0" xfId="21" applyFont="1" applyFill="1"/>
    <xf numFmtId="0" fontId="15" fillId="0" borderId="0" xfId="26" applyFont="1"/>
    <xf numFmtId="0" fontId="16" fillId="0" borderId="0" xfId="26" applyFont="1"/>
    <xf numFmtId="0" fontId="14" fillId="0" borderId="0" xfId="26" applyFont="1"/>
    <xf numFmtId="0" fontId="18" fillId="0" borderId="0" xfId="26" applyFont="1" applyFill="1"/>
    <xf numFmtId="0" fontId="16" fillId="0" borderId="0" xfId="26" applyFont="1" applyFill="1"/>
    <xf numFmtId="0" fontId="18" fillId="0" borderId="1" xfId="26" applyFont="1" applyBorder="1" applyAlignment="1">
      <alignment vertical="center"/>
    </xf>
    <xf numFmtId="0" fontId="18" fillId="0" borderId="1" xfId="27" applyFont="1" applyBorder="1" applyAlignment="1">
      <alignment horizontal="right" vertical="center" wrapText="1"/>
    </xf>
    <xf numFmtId="0" fontId="16" fillId="0" borderId="1" xfId="26" applyFont="1" applyBorder="1"/>
    <xf numFmtId="3" fontId="16" fillId="0" borderId="1" xfId="26" applyNumberFormat="1" applyFont="1" applyBorder="1"/>
    <xf numFmtId="3" fontId="16" fillId="0" borderId="1" xfId="26" applyNumberFormat="1" applyFont="1" applyBorder="1" applyAlignment="1">
      <alignment horizontal="right"/>
    </xf>
    <xf numFmtId="0" fontId="19" fillId="0" borderId="3" xfId="26" applyFont="1" applyBorder="1"/>
    <xf numFmtId="3" fontId="19" fillId="0" borderId="3" xfId="26" applyNumberFormat="1" applyFont="1" applyBorder="1"/>
    <xf numFmtId="0" fontId="19" fillId="0" borderId="1" xfId="26" applyFont="1" applyBorder="1"/>
    <xf numFmtId="164" fontId="19" fillId="0" borderId="1" xfId="28" applyNumberFormat="1" applyFont="1" applyBorder="1"/>
    <xf numFmtId="0" fontId="18" fillId="0" borderId="0" xfId="26" applyFont="1"/>
    <xf numFmtId="3" fontId="16" fillId="0" borderId="0" xfId="26" applyNumberFormat="1" applyFont="1"/>
    <xf numFmtId="0" fontId="21" fillId="0" borderId="0" xfId="27" applyFont="1" applyAlignment="1">
      <alignment vertical="center"/>
    </xf>
    <xf numFmtId="0" fontId="20" fillId="0" borderId="0" xfId="26" applyFont="1"/>
    <xf numFmtId="0" fontId="21" fillId="0" borderId="0" xfId="19" applyFont="1" applyAlignment="1"/>
    <xf numFmtId="0" fontId="18" fillId="0" borderId="1" xfId="1" applyFont="1" applyBorder="1" applyAlignment="1">
      <alignment horizontal="left" vertical="center" wrapText="1"/>
    </xf>
    <xf numFmtId="4" fontId="18" fillId="0" borderId="2" xfId="0" applyNumberFormat="1" applyFont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/>
    </xf>
    <xf numFmtId="0" fontId="18" fillId="0" borderId="6" xfId="26" applyFont="1" applyBorder="1" applyAlignment="1">
      <alignment horizontal="left" vertical="center" wrapText="1"/>
    </xf>
    <xf numFmtId="0" fontId="18" fillId="0" borderId="5" xfId="26" applyFont="1" applyBorder="1" applyAlignment="1">
      <alignment horizontal="left" vertical="center" wrapText="1"/>
    </xf>
    <xf numFmtId="0" fontId="18" fillId="0" borderId="3" xfId="26" applyFont="1" applyBorder="1" applyAlignment="1">
      <alignment horizontal="left" vertical="center" wrapText="1"/>
    </xf>
  </cellXfs>
  <cellStyles count="29">
    <cellStyle name="Normale" xfId="0" builtinId="0"/>
    <cellStyle name="Normale 2" xfId="1"/>
    <cellStyle name="Normale 2 2" xfId="3"/>
    <cellStyle name="Normale 2 2 10" xfId="21"/>
    <cellStyle name="Normale 2 2 11" xfId="23"/>
    <cellStyle name="Normale 2 2 12" xfId="26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Normale 2 2 9 2" xfId="24"/>
    <cellStyle name="Normale 2 2 9 3" xfId="27"/>
    <cellStyle name="Percentuale 2" xfId="2"/>
    <cellStyle name="Percentuale 2 2" xfId="4"/>
    <cellStyle name="Percentuale 2 2 10" xfId="22"/>
    <cellStyle name="Percentuale 2 2 11" xfId="25"/>
    <cellStyle name="Percentuale 2 2 12" xfId="28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zoomScaleNormal="100" workbookViewId="0">
      <selection activeCell="A47" sqref="A47"/>
    </sheetView>
  </sheetViews>
  <sheetFormatPr defaultColWidth="9.140625" defaultRowHeight="12.75" x14ac:dyDescent="0.2"/>
  <cols>
    <col min="1" max="1" width="19.42578125" style="13" customWidth="1"/>
    <col min="2" max="2" width="33" style="2" customWidth="1"/>
    <col min="3" max="3" width="9.140625" style="28"/>
    <col min="4" max="4" width="9.140625" style="28" customWidth="1"/>
    <col min="5" max="5" width="9.140625" style="28"/>
    <col min="6" max="6" width="9.140625" style="28" customWidth="1"/>
    <col min="7" max="7" width="9.140625" style="28"/>
    <col min="8" max="8" width="9.140625" style="28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36</v>
      </c>
      <c r="B4" s="5"/>
    </row>
    <row r="5" spans="1:8" x14ac:dyDescent="0.2">
      <c r="A5" s="4"/>
      <c r="B5" s="5"/>
    </row>
    <row r="6" spans="1:8" ht="25.5" x14ac:dyDescent="0.2">
      <c r="A6" s="6" t="s">
        <v>3</v>
      </c>
      <c r="B6" s="6" t="s">
        <v>12</v>
      </c>
      <c r="C6" s="34" t="s">
        <v>30</v>
      </c>
      <c r="D6" s="34" t="s">
        <v>31</v>
      </c>
      <c r="E6" s="34" t="s">
        <v>34</v>
      </c>
      <c r="F6" s="34" t="s">
        <v>35</v>
      </c>
      <c r="G6" s="34" t="s">
        <v>37</v>
      </c>
      <c r="H6" s="34" t="s">
        <v>38</v>
      </c>
    </row>
    <row r="7" spans="1:8" x14ac:dyDescent="0.2">
      <c r="A7" s="60" t="s">
        <v>21</v>
      </c>
      <c r="B7" s="7" t="s">
        <v>4</v>
      </c>
      <c r="C7" s="29">
        <v>461</v>
      </c>
      <c r="D7" s="29">
        <v>609</v>
      </c>
      <c r="E7" s="29">
        <v>548</v>
      </c>
      <c r="F7" s="29">
        <v>545</v>
      </c>
      <c r="G7" s="29">
        <v>629</v>
      </c>
      <c r="H7" s="29">
        <v>667</v>
      </c>
    </row>
    <row r="8" spans="1:8" x14ac:dyDescent="0.2">
      <c r="A8" s="60" t="s">
        <v>13</v>
      </c>
      <c r="B8" s="7" t="s">
        <v>5</v>
      </c>
      <c r="C8" s="29">
        <v>170</v>
      </c>
      <c r="D8" s="29">
        <v>230</v>
      </c>
      <c r="E8" s="29">
        <v>148</v>
      </c>
      <c r="F8" s="29">
        <v>221</v>
      </c>
      <c r="G8" s="29">
        <v>114</v>
      </c>
      <c r="H8" s="29">
        <v>176</v>
      </c>
    </row>
    <row r="9" spans="1:8" x14ac:dyDescent="0.2">
      <c r="A9" s="60" t="s">
        <v>13</v>
      </c>
      <c r="B9" s="7" t="s">
        <v>6</v>
      </c>
      <c r="C9" s="29">
        <v>29</v>
      </c>
      <c r="D9" s="29">
        <v>33</v>
      </c>
      <c r="E9" s="29">
        <v>45</v>
      </c>
      <c r="F9" s="29">
        <v>42</v>
      </c>
      <c r="G9" s="29">
        <v>39</v>
      </c>
      <c r="H9" s="29">
        <v>48</v>
      </c>
    </row>
    <row r="10" spans="1:8" x14ac:dyDescent="0.2">
      <c r="A10" s="60" t="s">
        <v>13</v>
      </c>
      <c r="B10" s="7" t="s">
        <v>14</v>
      </c>
      <c r="C10" s="29">
        <v>10</v>
      </c>
      <c r="D10" s="29">
        <v>18</v>
      </c>
      <c r="E10" s="29">
        <v>8</v>
      </c>
      <c r="F10" s="29">
        <v>23</v>
      </c>
      <c r="G10" s="29">
        <v>20</v>
      </c>
      <c r="H10" s="29">
        <v>21</v>
      </c>
    </row>
    <row r="11" spans="1:8" x14ac:dyDescent="0.2">
      <c r="A11" s="60" t="s">
        <v>13</v>
      </c>
      <c r="B11" s="7" t="s">
        <v>8</v>
      </c>
      <c r="C11" s="29">
        <v>0</v>
      </c>
      <c r="D11" s="29">
        <v>1</v>
      </c>
      <c r="E11" s="29">
        <v>4</v>
      </c>
      <c r="F11" s="29">
        <v>1</v>
      </c>
      <c r="G11" s="29">
        <v>1</v>
      </c>
      <c r="H11" s="29">
        <v>1</v>
      </c>
    </row>
    <row r="12" spans="1:8" x14ac:dyDescent="0.2">
      <c r="A12" s="60"/>
      <c r="B12" s="8" t="s">
        <v>15</v>
      </c>
      <c r="C12" s="30">
        <f t="shared" ref="C12:D12" si="0">SUM(C7:C11)</f>
        <v>670</v>
      </c>
      <c r="D12" s="30">
        <f t="shared" si="0"/>
        <v>891</v>
      </c>
      <c r="E12" s="30">
        <f>SUM(E7:E11)</f>
        <v>753</v>
      </c>
      <c r="F12" s="30">
        <f>SUM(F7:F11)</f>
        <v>832</v>
      </c>
      <c r="G12" s="30">
        <f t="shared" ref="G12:H12" si="1">SUM(G7:G11)</f>
        <v>803</v>
      </c>
      <c r="H12" s="30">
        <f t="shared" si="1"/>
        <v>913</v>
      </c>
    </row>
    <row r="13" spans="1:8" ht="7.15" customHeight="1" x14ac:dyDescent="0.2">
      <c r="A13" s="9"/>
      <c r="B13" s="10"/>
      <c r="C13" s="31"/>
      <c r="D13" s="31"/>
      <c r="E13" s="31"/>
      <c r="F13" s="31"/>
      <c r="G13" s="31"/>
      <c r="H13" s="31"/>
    </row>
    <row r="14" spans="1:8" ht="13.5" customHeight="1" x14ac:dyDescent="0.2">
      <c r="A14" s="9"/>
      <c r="B14" s="12" t="s">
        <v>16</v>
      </c>
      <c r="C14" s="61">
        <f>D12/C12</f>
        <v>1.3298507462686566</v>
      </c>
      <c r="D14" s="62"/>
      <c r="E14" s="61">
        <f>F12/E12</f>
        <v>1.1049136786188578</v>
      </c>
      <c r="F14" s="62"/>
      <c r="G14" s="61">
        <f>H12/G12</f>
        <v>1.1369863013698631</v>
      </c>
      <c r="H14" s="62"/>
    </row>
    <row r="15" spans="1:8" x14ac:dyDescent="0.2">
      <c r="C15" s="32"/>
      <c r="D15" s="32"/>
      <c r="E15" s="32"/>
      <c r="F15" s="32"/>
      <c r="G15" s="32"/>
      <c r="H15" s="32"/>
    </row>
    <row r="16" spans="1:8" x14ac:dyDescent="0.2">
      <c r="A16" s="60" t="s">
        <v>20</v>
      </c>
      <c r="B16" s="7" t="s">
        <v>4</v>
      </c>
      <c r="C16" s="29">
        <v>4998</v>
      </c>
      <c r="D16" s="29">
        <v>5088</v>
      </c>
      <c r="E16" s="29">
        <v>4826</v>
      </c>
      <c r="F16" s="29">
        <v>5693</v>
      </c>
      <c r="G16" s="29">
        <v>5103</v>
      </c>
      <c r="H16" s="29">
        <v>6415</v>
      </c>
    </row>
    <row r="17" spans="1:8" x14ac:dyDescent="0.2">
      <c r="A17" s="60" t="s">
        <v>17</v>
      </c>
      <c r="B17" s="7" t="s">
        <v>5</v>
      </c>
      <c r="C17" s="29">
        <v>1469</v>
      </c>
      <c r="D17" s="29">
        <v>1243</v>
      </c>
      <c r="E17" s="29">
        <v>1167</v>
      </c>
      <c r="F17" s="29">
        <v>1271</v>
      </c>
      <c r="G17" s="29">
        <v>998</v>
      </c>
      <c r="H17" s="29">
        <v>1529</v>
      </c>
    </row>
    <row r="18" spans="1:8" x14ac:dyDescent="0.2">
      <c r="A18" s="60" t="s">
        <v>17</v>
      </c>
      <c r="B18" s="7" t="s">
        <v>6</v>
      </c>
      <c r="C18" s="29">
        <v>572</v>
      </c>
      <c r="D18" s="29">
        <v>616</v>
      </c>
      <c r="E18" s="29">
        <v>566</v>
      </c>
      <c r="F18" s="29">
        <v>575</v>
      </c>
      <c r="G18" s="29">
        <v>608</v>
      </c>
      <c r="H18" s="29">
        <v>614</v>
      </c>
    </row>
    <row r="19" spans="1:8" x14ac:dyDescent="0.2">
      <c r="A19" s="60" t="s">
        <v>17</v>
      </c>
      <c r="B19" s="7" t="s">
        <v>14</v>
      </c>
      <c r="C19" s="29">
        <v>175</v>
      </c>
      <c r="D19" s="29">
        <v>171</v>
      </c>
      <c r="E19" s="29">
        <v>193</v>
      </c>
      <c r="F19" s="29">
        <v>134</v>
      </c>
      <c r="G19" s="29">
        <v>209</v>
      </c>
      <c r="H19" s="29">
        <v>195</v>
      </c>
    </row>
    <row r="20" spans="1:8" x14ac:dyDescent="0.2">
      <c r="A20" s="60" t="s">
        <v>17</v>
      </c>
      <c r="B20" s="7" t="s">
        <v>8</v>
      </c>
      <c r="C20" s="29">
        <v>34</v>
      </c>
      <c r="D20" s="29">
        <v>18</v>
      </c>
      <c r="E20" s="29">
        <v>14</v>
      </c>
      <c r="F20" s="29">
        <v>29</v>
      </c>
      <c r="G20" s="29">
        <v>21</v>
      </c>
      <c r="H20" s="29">
        <v>18</v>
      </c>
    </row>
    <row r="21" spans="1:8" x14ac:dyDescent="0.2">
      <c r="A21" s="60"/>
      <c r="B21" s="8" t="s">
        <v>15</v>
      </c>
      <c r="C21" s="30">
        <f t="shared" ref="C21:F21" si="2">SUM(C16:C20)</f>
        <v>7248</v>
      </c>
      <c r="D21" s="30">
        <f t="shared" si="2"/>
        <v>7136</v>
      </c>
      <c r="E21" s="30">
        <f t="shared" si="2"/>
        <v>6766</v>
      </c>
      <c r="F21" s="30">
        <f t="shared" si="2"/>
        <v>7702</v>
      </c>
      <c r="G21" s="30">
        <f t="shared" ref="G21:H21" si="3">SUM(G16:G20)</f>
        <v>6939</v>
      </c>
      <c r="H21" s="30">
        <f t="shared" si="3"/>
        <v>8771</v>
      </c>
    </row>
    <row r="22" spans="1:8" ht="7.15" customHeight="1" x14ac:dyDescent="0.2">
      <c r="A22" s="9"/>
      <c r="B22" s="10"/>
      <c r="C22" s="31"/>
      <c r="D22" s="31"/>
      <c r="E22" s="31"/>
      <c r="F22" s="31"/>
      <c r="G22" s="31"/>
      <c r="H22" s="31"/>
    </row>
    <row r="23" spans="1:8" x14ac:dyDescent="0.2">
      <c r="A23" s="9"/>
      <c r="B23" s="12" t="s">
        <v>16</v>
      </c>
      <c r="C23" s="61">
        <f>D21/C21</f>
        <v>0.98454746136865345</v>
      </c>
      <c r="D23" s="62"/>
      <c r="E23" s="61">
        <f>F21/E21</f>
        <v>1.1383387525864617</v>
      </c>
      <c r="F23" s="62"/>
      <c r="G23" s="61">
        <f>H21/G21</f>
        <v>1.2640149877503963</v>
      </c>
      <c r="H23" s="62"/>
    </row>
    <row r="24" spans="1:8" x14ac:dyDescent="0.2">
      <c r="C24" s="32"/>
      <c r="D24" s="32"/>
      <c r="E24" s="32"/>
      <c r="F24" s="32"/>
      <c r="G24" s="32"/>
      <c r="H24" s="32"/>
    </row>
    <row r="25" spans="1:8" x14ac:dyDescent="0.2">
      <c r="A25" s="60" t="s">
        <v>22</v>
      </c>
      <c r="B25" s="7" t="s">
        <v>4</v>
      </c>
      <c r="C25" s="29">
        <v>1576</v>
      </c>
      <c r="D25" s="29">
        <v>1477</v>
      </c>
      <c r="E25" s="29">
        <v>1587</v>
      </c>
      <c r="F25" s="29">
        <v>1649</v>
      </c>
      <c r="G25" s="29">
        <v>1605</v>
      </c>
      <c r="H25" s="29">
        <v>1734</v>
      </c>
    </row>
    <row r="26" spans="1:8" x14ac:dyDescent="0.2">
      <c r="A26" s="60"/>
      <c r="B26" s="7" t="s">
        <v>5</v>
      </c>
      <c r="C26" s="29">
        <v>558</v>
      </c>
      <c r="D26" s="29">
        <v>775</v>
      </c>
      <c r="E26" s="29">
        <v>433</v>
      </c>
      <c r="F26" s="29">
        <v>925</v>
      </c>
      <c r="G26" s="29">
        <v>414</v>
      </c>
      <c r="H26" s="29">
        <v>880</v>
      </c>
    </row>
    <row r="27" spans="1:8" x14ac:dyDescent="0.2">
      <c r="A27" s="60"/>
      <c r="B27" s="7" t="s">
        <v>6</v>
      </c>
      <c r="C27" s="29">
        <v>174</v>
      </c>
      <c r="D27" s="29">
        <v>204</v>
      </c>
      <c r="E27" s="29">
        <v>150</v>
      </c>
      <c r="F27" s="29">
        <v>146</v>
      </c>
      <c r="G27" s="29">
        <v>172</v>
      </c>
      <c r="H27" s="29">
        <v>176</v>
      </c>
    </row>
    <row r="28" spans="1:8" x14ac:dyDescent="0.2">
      <c r="A28" s="60"/>
      <c r="B28" s="7" t="s">
        <v>14</v>
      </c>
      <c r="C28" s="29">
        <v>55</v>
      </c>
      <c r="D28" s="29">
        <v>83</v>
      </c>
      <c r="E28" s="29">
        <v>56</v>
      </c>
      <c r="F28" s="29">
        <v>83</v>
      </c>
      <c r="G28" s="29">
        <v>71</v>
      </c>
      <c r="H28" s="29">
        <v>78</v>
      </c>
    </row>
    <row r="29" spans="1:8" x14ac:dyDescent="0.2">
      <c r="A29" s="60"/>
      <c r="B29" s="7" t="s">
        <v>8</v>
      </c>
      <c r="C29" s="29">
        <v>21</v>
      </c>
      <c r="D29" s="29">
        <v>19</v>
      </c>
      <c r="E29" s="29">
        <v>19</v>
      </c>
      <c r="F29" s="29">
        <v>19</v>
      </c>
      <c r="G29" s="29">
        <v>11</v>
      </c>
      <c r="H29" s="29">
        <v>8</v>
      </c>
    </row>
    <row r="30" spans="1:8" x14ac:dyDescent="0.2">
      <c r="A30" s="60"/>
      <c r="B30" s="8" t="s">
        <v>15</v>
      </c>
      <c r="C30" s="30">
        <f t="shared" ref="C30:F30" si="4">SUM(C25:C29)</f>
        <v>2384</v>
      </c>
      <c r="D30" s="30">
        <f t="shared" si="4"/>
        <v>2558</v>
      </c>
      <c r="E30" s="30">
        <f t="shared" si="4"/>
        <v>2245</v>
      </c>
      <c r="F30" s="30">
        <f t="shared" si="4"/>
        <v>2822</v>
      </c>
      <c r="G30" s="30">
        <f t="shared" ref="G30:H30" si="5">SUM(G25:G29)</f>
        <v>2273</v>
      </c>
      <c r="H30" s="30">
        <f t="shared" si="5"/>
        <v>2876</v>
      </c>
    </row>
    <row r="31" spans="1:8" ht="7.15" customHeight="1" x14ac:dyDescent="0.2">
      <c r="A31" s="9"/>
      <c r="B31" s="10"/>
      <c r="C31" s="31"/>
      <c r="D31" s="31"/>
      <c r="E31" s="31"/>
      <c r="F31" s="31"/>
      <c r="G31" s="31"/>
      <c r="H31" s="31"/>
    </row>
    <row r="32" spans="1:8" x14ac:dyDescent="0.2">
      <c r="A32" s="9"/>
      <c r="B32" s="12" t="s">
        <v>16</v>
      </c>
      <c r="C32" s="61">
        <f>D30/C30</f>
        <v>1.0729865771812082</v>
      </c>
      <c r="D32" s="62"/>
      <c r="E32" s="61">
        <f>F30/E30</f>
        <v>1.2570155902004454</v>
      </c>
      <c r="F32" s="62"/>
      <c r="G32" s="61">
        <f>H30/G30</f>
        <v>1.2652881654201495</v>
      </c>
      <c r="H32" s="62"/>
    </row>
    <row r="33" spans="1:8" x14ac:dyDescent="0.2">
      <c r="C33" s="32"/>
      <c r="D33" s="32"/>
      <c r="E33" s="32"/>
      <c r="F33" s="32"/>
      <c r="G33" s="32"/>
      <c r="H33" s="32"/>
    </row>
    <row r="34" spans="1:8" x14ac:dyDescent="0.2">
      <c r="A34" s="60" t="s">
        <v>23</v>
      </c>
      <c r="B34" s="7" t="s">
        <v>4</v>
      </c>
      <c r="C34" s="29">
        <v>2008</v>
      </c>
      <c r="D34" s="29">
        <v>1937</v>
      </c>
      <c r="E34" s="29">
        <v>2136</v>
      </c>
      <c r="F34" s="29">
        <v>2180</v>
      </c>
      <c r="G34" s="29">
        <v>2053</v>
      </c>
      <c r="H34" s="29">
        <v>2111</v>
      </c>
    </row>
    <row r="35" spans="1:8" x14ac:dyDescent="0.2">
      <c r="A35" s="60" t="s">
        <v>18</v>
      </c>
      <c r="B35" s="7" t="s">
        <v>5</v>
      </c>
      <c r="C35" s="29">
        <v>545</v>
      </c>
      <c r="D35" s="29">
        <v>509</v>
      </c>
      <c r="E35" s="29">
        <v>453</v>
      </c>
      <c r="F35" s="29">
        <v>613</v>
      </c>
      <c r="G35" s="29">
        <v>327</v>
      </c>
      <c r="H35" s="29">
        <v>716</v>
      </c>
    </row>
    <row r="36" spans="1:8" x14ac:dyDescent="0.2">
      <c r="A36" s="60" t="s">
        <v>18</v>
      </c>
      <c r="B36" s="7" t="s">
        <v>6</v>
      </c>
      <c r="C36" s="29">
        <v>188</v>
      </c>
      <c r="D36" s="29">
        <v>189</v>
      </c>
      <c r="E36" s="29">
        <v>235</v>
      </c>
      <c r="F36" s="29">
        <v>229</v>
      </c>
      <c r="G36" s="29">
        <v>151</v>
      </c>
      <c r="H36" s="29">
        <v>182</v>
      </c>
    </row>
    <row r="37" spans="1:8" x14ac:dyDescent="0.2">
      <c r="A37" s="60" t="s">
        <v>18</v>
      </c>
      <c r="B37" s="7" t="s">
        <v>14</v>
      </c>
      <c r="C37" s="29">
        <v>69</v>
      </c>
      <c r="D37" s="29">
        <v>140</v>
      </c>
      <c r="E37" s="29">
        <v>72</v>
      </c>
      <c r="F37" s="29">
        <v>126</v>
      </c>
      <c r="G37" s="29">
        <v>65</v>
      </c>
      <c r="H37" s="29">
        <v>111</v>
      </c>
    </row>
    <row r="38" spans="1:8" x14ac:dyDescent="0.2">
      <c r="A38" s="60" t="s">
        <v>18</v>
      </c>
      <c r="B38" s="7" t="s">
        <v>8</v>
      </c>
      <c r="C38" s="29">
        <v>16</v>
      </c>
      <c r="D38" s="29">
        <v>5</v>
      </c>
      <c r="E38" s="29">
        <v>9</v>
      </c>
      <c r="F38" s="29">
        <v>14</v>
      </c>
      <c r="G38" s="29">
        <v>10</v>
      </c>
      <c r="H38" s="29">
        <v>10</v>
      </c>
    </row>
    <row r="39" spans="1:8" x14ac:dyDescent="0.2">
      <c r="A39" s="60"/>
      <c r="B39" s="8" t="s">
        <v>15</v>
      </c>
      <c r="C39" s="30">
        <f t="shared" ref="C39:F39" si="6">SUM(C34:C38)</f>
        <v>2826</v>
      </c>
      <c r="D39" s="30">
        <f t="shared" si="6"/>
        <v>2780</v>
      </c>
      <c r="E39" s="30">
        <f t="shared" si="6"/>
        <v>2905</v>
      </c>
      <c r="F39" s="30">
        <f t="shared" si="6"/>
        <v>3162</v>
      </c>
      <c r="G39" s="30">
        <f t="shared" ref="G39:H39" si="7">SUM(G34:G38)</f>
        <v>2606</v>
      </c>
      <c r="H39" s="30">
        <f t="shared" si="7"/>
        <v>3130</v>
      </c>
    </row>
    <row r="40" spans="1:8" ht="7.15" customHeight="1" x14ac:dyDescent="0.2">
      <c r="A40" s="9"/>
      <c r="B40" s="10"/>
      <c r="C40" s="31"/>
      <c r="D40" s="31"/>
      <c r="E40" s="31"/>
      <c r="F40" s="31"/>
      <c r="G40" s="31"/>
      <c r="H40" s="31"/>
    </row>
    <row r="41" spans="1:8" x14ac:dyDescent="0.2">
      <c r="A41" s="9"/>
      <c r="B41" s="12" t="s">
        <v>16</v>
      </c>
      <c r="C41" s="61">
        <f>D39/C39</f>
        <v>0.98372257607926394</v>
      </c>
      <c r="D41" s="62"/>
      <c r="E41" s="61">
        <f>F39/E39</f>
        <v>1.0884681583476765</v>
      </c>
      <c r="F41" s="62"/>
      <c r="G41" s="61">
        <f>H39/G39</f>
        <v>1.2010744435917113</v>
      </c>
      <c r="H41" s="62"/>
    </row>
    <row r="42" spans="1:8" ht="19.5" customHeight="1" x14ac:dyDescent="0.2">
      <c r="A42" s="2"/>
      <c r="C42" s="32"/>
      <c r="D42" s="32"/>
      <c r="E42" s="32"/>
      <c r="F42" s="32"/>
      <c r="G42" s="32"/>
      <c r="H42" s="32"/>
    </row>
    <row r="43" spans="1:8" ht="12.75" customHeight="1" x14ac:dyDescent="0.2">
      <c r="A43" s="59" t="s">
        <v>44</v>
      </c>
      <c r="C43" s="32"/>
      <c r="D43" s="32"/>
      <c r="E43" s="32"/>
      <c r="F43" s="32"/>
      <c r="G43" s="32"/>
      <c r="H43" s="32"/>
    </row>
    <row r="44" spans="1:8" ht="13.5" customHeight="1" x14ac:dyDescent="0.2">
      <c r="A44" s="59" t="s">
        <v>45</v>
      </c>
      <c r="C44" s="32"/>
      <c r="D44" s="32"/>
      <c r="E44" s="32"/>
      <c r="F44" s="32"/>
      <c r="G44" s="32"/>
      <c r="H44" s="32"/>
    </row>
    <row r="45" spans="1:8" x14ac:dyDescent="0.2">
      <c r="A45" s="58" t="s">
        <v>43</v>
      </c>
      <c r="C45" s="31"/>
      <c r="D45" s="31"/>
      <c r="E45" s="31"/>
      <c r="F45" s="31"/>
      <c r="G45" s="31"/>
      <c r="H45" s="31"/>
    </row>
  </sheetData>
  <mergeCells count="16">
    <mergeCell ref="G41:H41"/>
    <mergeCell ref="C14:D14"/>
    <mergeCell ref="E14:F14"/>
    <mergeCell ref="C23:D23"/>
    <mergeCell ref="E23:F23"/>
    <mergeCell ref="C32:D32"/>
    <mergeCell ref="E32:F32"/>
    <mergeCell ref="C41:D41"/>
    <mergeCell ref="E41:F41"/>
    <mergeCell ref="A25:A30"/>
    <mergeCell ref="A34:A39"/>
    <mergeCell ref="A7:A12"/>
    <mergeCell ref="A16:A21"/>
    <mergeCell ref="G14:H14"/>
    <mergeCell ref="G23:H23"/>
    <mergeCell ref="G32:H32"/>
  </mergeCells>
  <conditionalFormatting sqref="G14:H14">
    <cfRule type="cellIs" dxfId="31" priority="23" operator="greaterThan">
      <formula>1</formula>
    </cfRule>
    <cfRule type="cellIs" dxfId="30" priority="24" operator="lessThan">
      <formula>1</formula>
    </cfRule>
  </conditionalFormatting>
  <conditionalFormatting sqref="G23:H23">
    <cfRule type="cellIs" dxfId="29" priority="21" operator="greaterThan">
      <formula>1</formula>
    </cfRule>
    <cfRule type="cellIs" dxfId="28" priority="22" operator="lessThan">
      <formula>1</formula>
    </cfRule>
  </conditionalFormatting>
  <conditionalFormatting sqref="G32:H32">
    <cfRule type="cellIs" dxfId="27" priority="19" operator="greaterThan">
      <formula>1</formula>
    </cfRule>
    <cfRule type="cellIs" dxfId="26" priority="20" operator="lessThan">
      <formula>1</formula>
    </cfRule>
  </conditionalFormatting>
  <conditionalFormatting sqref="G41:H41">
    <cfRule type="cellIs" dxfId="25" priority="17" operator="greaterThan">
      <formula>1</formula>
    </cfRule>
    <cfRule type="cellIs" dxfId="24" priority="18" operator="lessThan">
      <formula>1</formula>
    </cfRule>
  </conditionalFormatting>
  <conditionalFormatting sqref="C14:D14">
    <cfRule type="cellIs" dxfId="23" priority="15" operator="greaterThan">
      <formula>1</formula>
    </cfRule>
    <cfRule type="cellIs" dxfId="22" priority="16" operator="lessThan">
      <formula>1</formula>
    </cfRule>
  </conditionalFormatting>
  <conditionalFormatting sqref="C23:D23">
    <cfRule type="cellIs" dxfId="21" priority="13" operator="greaterThan">
      <formula>1</formula>
    </cfRule>
    <cfRule type="cellIs" dxfId="20" priority="14" operator="lessThan">
      <formula>1</formula>
    </cfRule>
  </conditionalFormatting>
  <conditionalFormatting sqref="C32:D32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C41:D41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E14:F14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E23:F23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E32:F32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E41:F41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zoomScaleNormal="100" workbookViewId="0">
      <selection activeCell="J6" sqref="J6:J11"/>
    </sheetView>
  </sheetViews>
  <sheetFormatPr defaultColWidth="9.140625" defaultRowHeight="12.75" x14ac:dyDescent="0.2"/>
  <cols>
    <col min="1" max="1" width="24.42578125" style="13" customWidth="1"/>
    <col min="2" max="2" width="40.28515625" style="2" customWidth="1"/>
    <col min="3" max="3" width="12.140625" style="2" customWidth="1"/>
    <col min="4" max="4" width="12" style="2" customWidth="1"/>
    <col min="5" max="5" width="3" style="15" customWidth="1"/>
    <col min="6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7" ht="15.75" x14ac:dyDescent="0.25">
      <c r="A1" s="1" t="s">
        <v>0</v>
      </c>
    </row>
    <row r="2" spans="1:7" ht="15" x14ac:dyDescent="0.25">
      <c r="A2" s="3" t="s">
        <v>19</v>
      </c>
    </row>
    <row r="3" spans="1:7" x14ac:dyDescent="0.2">
      <c r="A3" s="4" t="s">
        <v>2</v>
      </c>
      <c r="B3" s="5"/>
      <c r="E3" s="2"/>
    </row>
    <row r="4" spans="1:7" x14ac:dyDescent="0.2">
      <c r="A4" s="40" t="s">
        <v>40</v>
      </c>
      <c r="B4" s="5"/>
      <c r="E4" s="2"/>
    </row>
    <row r="5" spans="1:7" s="5" customFormat="1" x14ac:dyDescent="0.2">
      <c r="A5" s="4"/>
      <c r="E5" s="16"/>
    </row>
    <row r="6" spans="1:7" ht="44.25" customHeight="1" x14ac:dyDescent="0.2">
      <c r="A6" s="6" t="s">
        <v>3</v>
      </c>
      <c r="B6" s="6" t="s">
        <v>12</v>
      </c>
      <c r="C6" s="35" t="s">
        <v>33</v>
      </c>
      <c r="D6" s="17" t="s">
        <v>39</v>
      </c>
      <c r="E6" s="18"/>
      <c r="F6" s="34" t="s">
        <v>29</v>
      </c>
    </row>
    <row r="7" spans="1:7" s="24" customFormat="1" ht="27" customHeight="1" x14ac:dyDescent="0.2">
      <c r="A7" s="19" t="s">
        <v>21</v>
      </c>
      <c r="B7" s="20" t="s">
        <v>15</v>
      </c>
      <c r="C7" s="36">
        <v>1645</v>
      </c>
      <c r="D7" s="21">
        <v>1396</v>
      </c>
      <c r="E7" s="22"/>
      <c r="F7" s="23">
        <f>(D7-C7)/C7</f>
        <v>-0.1513677811550152</v>
      </c>
      <c r="G7" s="39"/>
    </row>
    <row r="8" spans="1:7" ht="14.45" customHeight="1" x14ac:dyDescent="0.2">
      <c r="A8" s="25"/>
      <c r="B8" s="10"/>
      <c r="C8" s="37"/>
      <c r="D8" s="26"/>
      <c r="E8" s="26"/>
      <c r="F8" s="27"/>
      <c r="G8" s="39"/>
    </row>
    <row r="9" spans="1:7" ht="27" customHeight="1" x14ac:dyDescent="0.2">
      <c r="A9" s="19" t="s">
        <v>20</v>
      </c>
      <c r="B9" s="20" t="s">
        <v>15</v>
      </c>
      <c r="C9" s="36">
        <v>18572</v>
      </c>
      <c r="D9" s="21">
        <v>14940</v>
      </c>
      <c r="E9" s="22"/>
      <c r="F9" s="23">
        <f>(D9-C9)/C9</f>
        <v>-0.19556321343958646</v>
      </c>
      <c r="G9" s="39"/>
    </row>
    <row r="10" spans="1:7" x14ac:dyDescent="0.2">
      <c r="C10" s="38"/>
      <c r="D10" s="14"/>
      <c r="E10" s="11"/>
      <c r="F10" s="14"/>
      <c r="G10" s="39"/>
    </row>
    <row r="11" spans="1:7" s="24" customFormat="1" ht="27" customHeight="1" x14ac:dyDescent="0.2">
      <c r="A11" s="19" t="s">
        <v>22</v>
      </c>
      <c r="B11" s="20" t="s">
        <v>15</v>
      </c>
      <c r="C11" s="36">
        <v>4694</v>
      </c>
      <c r="D11" s="21">
        <v>4110</v>
      </c>
      <c r="E11" s="22"/>
      <c r="F11" s="23">
        <f>(D11-C11)/C11</f>
        <v>-0.1244141457179378</v>
      </c>
    </row>
    <row r="12" spans="1:7" x14ac:dyDescent="0.2">
      <c r="C12" s="38"/>
      <c r="D12" s="14"/>
      <c r="E12" s="11"/>
    </row>
    <row r="13" spans="1:7" s="24" customFormat="1" ht="27" customHeight="1" x14ac:dyDescent="0.2">
      <c r="A13" s="19" t="s">
        <v>23</v>
      </c>
      <c r="B13" s="20" t="s">
        <v>15</v>
      </c>
      <c r="C13" s="36">
        <v>4544</v>
      </c>
      <c r="D13" s="21">
        <v>4302</v>
      </c>
      <c r="E13" s="22"/>
      <c r="F13" s="23">
        <f>(D13-C13)/C13</f>
        <v>-5.3257042253521125E-2</v>
      </c>
    </row>
    <row r="14" spans="1:7" x14ac:dyDescent="0.2">
      <c r="C14" s="14"/>
      <c r="D14" s="14"/>
      <c r="E14" s="11"/>
    </row>
    <row r="15" spans="1:7" x14ac:dyDescent="0.2">
      <c r="A15" s="57" t="s">
        <v>42</v>
      </c>
    </row>
    <row r="16" spans="1:7" x14ac:dyDescent="0.2">
      <c r="A16" s="58" t="s">
        <v>43</v>
      </c>
    </row>
  </sheetData>
  <conditionalFormatting sqref="F7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9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1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13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workbookViewId="0">
      <selection activeCell="A39" sqref="A39:A40"/>
    </sheetView>
  </sheetViews>
  <sheetFormatPr defaultColWidth="9.140625" defaultRowHeight="12.75" x14ac:dyDescent="0.2"/>
  <cols>
    <col min="1" max="1" width="15.28515625" style="55" customWidth="1"/>
    <col min="2" max="2" width="40.140625" style="42" customWidth="1"/>
    <col min="3" max="3" width="11" style="42" customWidth="1"/>
    <col min="4" max="5" width="9.140625" style="42"/>
    <col min="6" max="6" width="9.140625" style="42" customWidth="1"/>
    <col min="7" max="12" width="9.140625" style="42"/>
    <col min="13" max="13" width="9.140625" style="42" customWidth="1"/>
    <col min="14" max="16384" width="9.140625" style="42"/>
  </cols>
  <sheetData>
    <row r="1" spans="1:15" ht="15.75" x14ac:dyDescent="0.25">
      <c r="A1" s="41" t="s">
        <v>0</v>
      </c>
    </row>
    <row r="2" spans="1:15" ht="15" x14ac:dyDescent="0.25">
      <c r="A2" s="43" t="s">
        <v>1</v>
      </c>
    </row>
    <row r="3" spans="1:15" x14ac:dyDescent="0.2">
      <c r="A3" s="44" t="s">
        <v>2</v>
      </c>
      <c r="B3" s="45"/>
    </row>
    <row r="4" spans="1:15" x14ac:dyDescent="0.2">
      <c r="A4" s="44" t="s">
        <v>41</v>
      </c>
      <c r="B4" s="45"/>
    </row>
    <row r="6" spans="1:15" x14ac:dyDescent="0.2">
      <c r="A6" s="46" t="s">
        <v>3</v>
      </c>
      <c r="B6" s="46" t="s">
        <v>12</v>
      </c>
      <c r="C6" s="47" t="s">
        <v>32</v>
      </c>
      <c r="D6" s="47">
        <v>2009</v>
      </c>
      <c r="E6" s="47">
        <v>2010</v>
      </c>
      <c r="F6" s="47">
        <v>2011</v>
      </c>
      <c r="G6" s="47">
        <v>2012</v>
      </c>
      <c r="H6" s="47">
        <v>2013</v>
      </c>
      <c r="I6" s="47">
        <v>2014</v>
      </c>
      <c r="J6" s="47">
        <v>2015</v>
      </c>
      <c r="K6" s="47">
        <v>2016</v>
      </c>
      <c r="L6" s="47">
        <v>2017</v>
      </c>
      <c r="M6" s="47">
        <v>2018</v>
      </c>
      <c r="N6" s="47">
        <v>2019</v>
      </c>
      <c r="O6" s="47" t="s">
        <v>24</v>
      </c>
    </row>
    <row r="7" spans="1:15" ht="12.75" customHeight="1" x14ac:dyDescent="0.2">
      <c r="A7" s="63" t="s">
        <v>25</v>
      </c>
      <c r="B7" s="48" t="s">
        <v>4</v>
      </c>
      <c r="C7" s="49">
        <v>1</v>
      </c>
      <c r="D7" s="49">
        <v>1</v>
      </c>
      <c r="E7" s="49">
        <v>1</v>
      </c>
      <c r="F7" s="49">
        <v>1</v>
      </c>
      <c r="G7" s="49">
        <v>3</v>
      </c>
      <c r="H7" s="49"/>
      <c r="I7" s="49">
        <v>3</v>
      </c>
      <c r="J7" s="49">
        <v>1</v>
      </c>
      <c r="K7" s="49">
        <v>4</v>
      </c>
      <c r="L7" s="49">
        <v>7</v>
      </c>
      <c r="M7" s="49">
        <v>20</v>
      </c>
      <c r="N7" s="49">
        <v>162</v>
      </c>
      <c r="O7" s="49">
        <v>204</v>
      </c>
    </row>
    <row r="8" spans="1:15" x14ac:dyDescent="0.2">
      <c r="A8" s="64"/>
      <c r="B8" s="48" t="s">
        <v>5</v>
      </c>
      <c r="C8" s="49">
        <v>261</v>
      </c>
      <c r="D8" s="49">
        <v>39</v>
      </c>
      <c r="E8" s="49">
        <v>46</v>
      </c>
      <c r="F8" s="49">
        <v>63</v>
      </c>
      <c r="G8" s="49">
        <v>77</v>
      </c>
      <c r="H8" s="49">
        <v>61</v>
      </c>
      <c r="I8" s="49">
        <v>57</v>
      </c>
      <c r="J8" s="49">
        <v>60</v>
      </c>
      <c r="K8" s="49">
        <v>73</v>
      </c>
      <c r="L8" s="49">
        <v>93</v>
      </c>
      <c r="M8" s="49">
        <v>92</v>
      </c>
      <c r="N8" s="49">
        <v>98</v>
      </c>
      <c r="O8" s="49">
        <v>1020</v>
      </c>
    </row>
    <row r="9" spans="1:15" x14ac:dyDescent="0.2">
      <c r="A9" s="64"/>
      <c r="B9" s="48" t="s">
        <v>6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>
        <v>2</v>
      </c>
      <c r="N9" s="49">
        <v>3</v>
      </c>
      <c r="O9" s="49">
        <v>5</v>
      </c>
    </row>
    <row r="10" spans="1:15" x14ac:dyDescent="0.2">
      <c r="A10" s="64"/>
      <c r="B10" s="48" t="s">
        <v>7</v>
      </c>
      <c r="C10" s="49">
        <v>53</v>
      </c>
      <c r="D10" s="49">
        <v>10</v>
      </c>
      <c r="E10" s="49">
        <v>11</v>
      </c>
      <c r="F10" s="49">
        <v>7</v>
      </c>
      <c r="G10" s="49">
        <v>5</v>
      </c>
      <c r="H10" s="49">
        <v>11</v>
      </c>
      <c r="I10" s="49">
        <v>9</v>
      </c>
      <c r="J10" s="49">
        <v>10</v>
      </c>
      <c r="K10" s="49">
        <v>9</v>
      </c>
      <c r="L10" s="49">
        <v>10</v>
      </c>
      <c r="M10" s="49">
        <v>8</v>
      </c>
      <c r="N10" s="49">
        <v>20</v>
      </c>
      <c r="O10" s="49">
        <v>163</v>
      </c>
    </row>
    <row r="11" spans="1:15" x14ac:dyDescent="0.2">
      <c r="A11" s="64"/>
      <c r="B11" s="48" t="s">
        <v>8</v>
      </c>
      <c r="C11" s="49"/>
      <c r="D11" s="50"/>
      <c r="E11" s="50"/>
      <c r="F11" s="49"/>
      <c r="G11" s="49"/>
      <c r="H11" s="49"/>
      <c r="I11" s="49">
        <v>2</v>
      </c>
      <c r="J11" s="49"/>
      <c r="K11" s="49"/>
      <c r="L11" s="49"/>
      <c r="M11" s="49">
        <v>1</v>
      </c>
      <c r="N11" s="49">
        <v>1</v>
      </c>
      <c r="O11" s="49">
        <v>4</v>
      </c>
    </row>
    <row r="12" spans="1:15" x14ac:dyDescent="0.2">
      <c r="A12" s="64"/>
      <c r="B12" s="51" t="s">
        <v>9</v>
      </c>
      <c r="C12" s="52">
        <v>315</v>
      </c>
      <c r="D12" s="52">
        <v>50</v>
      </c>
      <c r="E12" s="52">
        <v>58</v>
      </c>
      <c r="F12" s="52">
        <v>71</v>
      </c>
      <c r="G12" s="52">
        <v>85</v>
      </c>
      <c r="H12" s="52">
        <v>72</v>
      </c>
      <c r="I12" s="52">
        <v>71</v>
      </c>
      <c r="J12" s="52">
        <v>71</v>
      </c>
      <c r="K12" s="52">
        <v>86</v>
      </c>
      <c r="L12" s="52">
        <v>110</v>
      </c>
      <c r="M12" s="52">
        <v>123</v>
      </c>
      <c r="N12" s="52">
        <v>284</v>
      </c>
      <c r="O12" s="52">
        <v>1396</v>
      </c>
    </row>
    <row r="13" spans="1:15" x14ac:dyDescent="0.2">
      <c r="A13" s="65"/>
      <c r="B13" s="53" t="s">
        <v>10</v>
      </c>
      <c r="C13" s="54">
        <v>0.225644699140401</v>
      </c>
      <c r="D13" s="54">
        <v>3.5816618911174797E-2</v>
      </c>
      <c r="E13" s="54">
        <v>4.15472779369628E-2</v>
      </c>
      <c r="F13" s="54">
        <v>5.0859598853868197E-2</v>
      </c>
      <c r="G13" s="54">
        <v>6.0888252148997103E-2</v>
      </c>
      <c r="H13" s="54">
        <v>5.1575931232091698E-2</v>
      </c>
      <c r="I13" s="54">
        <v>5.0859598853868197E-2</v>
      </c>
      <c r="J13" s="54">
        <v>5.0859598853868197E-2</v>
      </c>
      <c r="K13" s="54">
        <v>6.1604584527220597E-2</v>
      </c>
      <c r="L13" s="54">
        <v>7.8796561604584495E-2</v>
      </c>
      <c r="M13" s="54">
        <v>8.8108882521490003E-2</v>
      </c>
      <c r="N13" s="54">
        <v>0.20343839541547301</v>
      </c>
      <c r="O13" s="54">
        <v>1</v>
      </c>
    </row>
    <row r="14" spans="1:15" x14ac:dyDescent="0.2">
      <c r="C14" s="56"/>
      <c r="D14" s="56"/>
      <c r="E14" s="56"/>
      <c r="F14" s="56"/>
      <c r="G14" s="56"/>
    </row>
    <row r="15" spans="1:15" ht="12.75" customHeight="1" x14ac:dyDescent="0.2">
      <c r="A15" s="63" t="s">
        <v>26</v>
      </c>
      <c r="B15" s="48" t="s">
        <v>4</v>
      </c>
      <c r="C15" s="49">
        <v>49</v>
      </c>
      <c r="D15" s="49">
        <v>277</v>
      </c>
      <c r="E15" s="49">
        <v>681</v>
      </c>
      <c r="F15" s="49">
        <v>487</v>
      </c>
      <c r="G15" s="49">
        <v>512</v>
      </c>
      <c r="H15" s="49">
        <v>567</v>
      </c>
      <c r="I15" s="49">
        <v>391</v>
      </c>
      <c r="J15" s="49">
        <v>49</v>
      </c>
      <c r="K15" s="49">
        <v>85</v>
      </c>
      <c r="L15" s="49">
        <v>266</v>
      </c>
      <c r="M15" s="49">
        <v>525</v>
      </c>
      <c r="N15" s="49">
        <v>1955</v>
      </c>
      <c r="O15" s="49">
        <v>5844</v>
      </c>
    </row>
    <row r="16" spans="1:15" x14ac:dyDescent="0.2">
      <c r="A16" s="64"/>
      <c r="B16" s="48" t="s">
        <v>5</v>
      </c>
      <c r="C16" s="49">
        <v>1104</v>
      </c>
      <c r="D16" s="49">
        <v>217</v>
      </c>
      <c r="E16" s="49">
        <v>234</v>
      </c>
      <c r="F16" s="49">
        <v>398</v>
      </c>
      <c r="G16" s="49">
        <v>392</v>
      </c>
      <c r="H16" s="49">
        <v>444</v>
      </c>
      <c r="I16" s="49">
        <v>530</v>
      </c>
      <c r="J16" s="49">
        <v>453</v>
      </c>
      <c r="K16" s="49">
        <v>569</v>
      </c>
      <c r="L16" s="49">
        <v>915</v>
      </c>
      <c r="M16" s="49">
        <v>914</v>
      </c>
      <c r="N16" s="49">
        <v>932</v>
      </c>
      <c r="O16" s="49">
        <v>7102</v>
      </c>
    </row>
    <row r="17" spans="1:15" x14ac:dyDescent="0.2">
      <c r="A17" s="64"/>
      <c r="B17" s="48" t="s">
        <v>6</v>
      </c>
      <c r="C17" s="49"/>
      <c r="D17" s="49"/>
      <c r="E17" s="49">
        <v>2</v>
      </c>
      <c r="F17" s="49"/>
      <c r="G17" s="49"/>
      <c r="H17" s="49"/>
      <c r="I17" s="49"/>
      <c r="J17" s="49"/>
      <c r="K17" s="49"/>
      <c r="L17" s="49"/>
      <c r="M17" s="49">
        <v>1</v>
      </c>
      <c r="N17" s="49">
        <v>108</v>
      </c>
      <c r="O17" s="49">
        <v>111</v>
      </c>
    </row>
    <row r="18" spans="1:15" x14ac:dyDescent="0.2">
      <c r="A18" s="64"/>
      <c r="B18" s="48" t="s">
        <v>7</v>
      </c>
      <c r="C18" s="49">
        <v>552</v>
      </c>
      <c r="D18" s="49">
        <v>42</v>
      </c>
      <c r="E18" s="49">
        <v>66</v>
      </c>
      <c r="F18" s="49">
        <v>69</v>
      </c>
      <c r="G18" s="49">
        <v>82</v>
      </c>
      <c r="H18" s="49">
        <v>122</v>
      </c>
      <c r="I18" s="49">
        <v>138</v>
      </c>
      <c r="J18" s="49">
        <v>122</v>
      </c>
      <c r="K18" s="49">
        <v>114</v>
      </c>
      <c r="L18" s="49">
        <v>139</v>
      </c>
      <c r="M18" s="49">
        <v>177</v>
      </c>
      <c r="N18" s="49">
        <v>207</v>
      </c>
      <c r="O18" s="49">
        <v>1830</v>
      </c>
    </row>
    <row r="19" spans="1:15" x14ac:dyDescent="0.2">
      <c r="A19" s="64"/>
      <c r="B19" s="48" t="s">
        <v>8</v>
      </c>
      <c r="C19" s="49">
        <v>9</v>
      </c>
      <c r="D19" s="50">
        <v>1</v>
      </c>
      <c r="E19" s="50"/>
      <c r="F19" s="49">
        <v>1</v>
      </c>
      <c r="G19" s="49">
        <v>4</v>
      </c>
      <c r="H19" s="49">
        <v>1</v>
      </c>
      <c r="I19" s="49">
        <v>3</v>
      </c>
      <c r="J19" s="49">
        <v>4</v>
      </c>
      <c r="K19" s="49"/>
      <c r="L19" s="49">
        <v>19</v>
      </c>
      <c r="M19" s="49">
        <v>3</v>
      </c>
      <c r="N19" s="49">
        <v>8</v>
      </c>
      <c r="O19" s="49">
        <v>53</v>
      </c>
    </row>
    <row r="20" spans="1:15" x14ac:dyDescent="0.2">
      <c r="A20" s="64"/>
      <c r="B20" s="51" t="s">
        <v>9</v>
      </c>
      <c r="C20" s="52">
        <v>1714</v>
      </c>
      <c r="D20" s="52">
        <v>537</v>
      </c>
      <c r="E20" s="52">
        <v>983</v>
      </c>
      <c r="F20" s="52">
        <v>955</v>
      </c>
      <c r="G20" s="52">
        <v>990</v>
      </c>
      <c r="H20" s="52">
        <v>1134</v>
      </c>
      <c r="I20" s="52">
        <v>1062</v>
      </c>
      <c r="J20" s="52">
        <v>628</v>
      </c>
      <c r="K20" s="52">
        <v>768</v>
      </c>
      <c r="L20" s="52">
        <v>1339</v>
      </c>
      <c r="M20" s="52">
        <v>1620</v>
      </c>
      <c r="N20" s="52">
        <v>3210</v>
      </c>
      <c r="O20" s="52">
        <v>14940</v>
      </c>
    </row>
    <row r="21" spans="1:15" x14ac:dyDescent="0.2">
      <c r="A21" s="65"/>
      <c r="B21" s="53" t="s">
        <v>10</v>
      </c>
      <c r="C21" s="54">
        <v>0.114725568942436</v>
      </c>
      <c r="D21" s="54">
        <v>3.5943775100401601E-2</v>
      </c>
      <c r="E21" s="54">
        <v>6.5796519410977194E-2</v>
      </c>
      <c r="F21" s="54">
        <v>6.3922356091030794E-2</v>
      </c>
      <c r="G21" s="54">
        <v>6.6265060240963902E-2</v>
      </c>
      <c r="H21" s="54">
        <v>7.5903614457831295E-2</v>
      </c>
      <c r="I21" s="54">
        <v>7.1084337349397606E-2</v>
      </c>
      <c r="J21" s="54">
        <v>4.2034805890227601E-2</v>
      </c>
      <c r="K21" s="54">
        <v>5.14056224899598E-2</v>
      </c>
      <c r="L21" s="54">
        <v>8.9625167336010697E-2</v>
      </c>
      <c r="M21" s="54">
        <v>0.108433734939759</v>
      </c>
      <c r="N21" s="54">
        <v>0.214859437751004</v>
      </c>
      <c r="O21" s="54">
        <v>1</v>
      </c>
    </row>
    <row r="22" spans="1:15" x14ac:dyDescent="0.2">
      <c r="C22" s="56"/>
      <c r="D22" s="56"/>
      <c r="E22" s="56"/>
      <c r="F22" s="56"/>
      <c r="G22" s="56"/>
    </row>
    <row r="23" spans="1:15" ht="12.75" customHeight="1" x14ac:dyDescent="0.2">
      <c r="A23" s="63" t="s">
        <v>27</v>
      </c>
      <c r="B23" s="48" t="s">
        <v>4</v>
      </c>
      <c r="C23" s="49">
        <v>16</v>
      </c>
      <c r="D23" s="49">
        <v>4</v>
      </c>
      <c r="E23" s="49">
        <v>3</v>
      </c>
      <c r="F23" s="49">
        <v>11</v>
      </c>
      <c r="G23" s="49">
        <v>5</v>
      </c>
      <c r="H23" s="49">
        <v>1</v>
      </c>
      <c r="I23" s="49">
        <v>14</v>
      </c>
      <c r="J23" s="49">
        <v>37</v>
      </c>
      <c r="K23" s="49">
        <v>138</v>
      </c>
      <c r="L23" s="49">
        <v>134</v>
      </c>
      <c r="M23" s="49">
        <v>236</v>
      </c>
      <c r="N23" s="49">
        <v>850</v>
      </c>
      <c r="O23" s="49">
        <v>1449</v>
      </c>
    </row>
    <row r="24" spans="1:15" x14ac:dyDescent="0.2">
      <c r="A24" s="64"/>
      <c r="B24" s="48" t="s">
        <v>5</v>
      </c>
      <c r="C24" s="49">
        <v>274</v>
      </c>
      <c r="D24" s="49">
        <v>42</v>
      </c>
      <c r="E24" s="49">
        <v>59</v>
      </c>
      <c r="F24" s="49">
        <v>74</v>
      </c>
      <c r="G24" s="49">
        <v>99</v>
      </c>
      <c r="H24" s="49">
        <v>143</v>
      </c>
      <c r="I24" s="49">
        <v>150</v>
      </c>
      <c r="J24" s="49">
        <v>183</v>
      </c>
      <c r="K24" s="49">
        <v>245</v>
      </c>
      <c r="L24" s="49">
        <v>266</v>
      </c>
      <c r="M24" s="49">
        <v>256</v>
      </c>
      <c r="N24" s="49">
        <v>320</v>
      </c>
      <c r="O24" s="49">
        <v>2111</v>
      </c>
    </row>
    <row r="25" spans="1:15" x14ac:dyDescent="0.2">
      <c r="A25" s="64"/>
      <c r="B25" s="48" t="s">
        <v>6</v>
      </c>
      <c r="C25" s="49">
        <v>1</v>
      </c>
      <c r="D25" s="49"/>
      <c r="E25" s="49"/>
      <c r="F25" s="49"/>
      <c r="G25" s="49"/>
      <c r="H25" s="49"/>
      <c r="I25" s="49"/>
      <c r="J25" s="49"/>
      <c r="K25" s="49"/>
      <c r="L25" s="49"/>
      <c r="M25" s="49">
        <v>5</v>
      </c>
      <c r="N25" s="49">
        <v>38</v>
      </c>
      <c r="O25" s="49">
        <v>44</v>
      </c>
    </row>
    <row r="26" spans="1:15" x14ac:dyDescent="0.2">
      <c r="A26" s="64"/>
      <c r="B26" s="48" t="s">
        <v>7</v>
      </c>
      <c r="C26" s="49">
        <v>156</v>
      </c>
      <c r="D26" s="49">
        <v>9</v>
      </c>
      <c r="E26" s="49">
        <v>13</v>
      </c>
      <c r="F26" s="49">
        <v>13</v>
      </c>
      <c r="G26" s="49">
        <v>21</v>
      </c>
      <c r="H26" s="49">
        <v>29</v>
      </c>
      <c r="I26" s="49">
        <v>22</v>
      </c>
      <c r="J26" s="49">
        <v>26</v>
      </c>
      <c r="K26" s="49">
        <v>35</v>
      </c>
      <c r="L26" s="49">
        <v>30</v>
      </c>
      <c r="M26" s="49">
        <v>39</v>
      </c>
      <c r="N26" s="49">
        <v>65</v>
      </c>
      <c r="O26" s="49">
        <v>458</v>
      </c>
    </row>
    <row r="27" spans="1:15" x14ac:dyDescent="0.2">
      <c r="A27" s="64"/>
      <c r="B27" s="48" t="s">
        <v>8</v>
      </c>
      <c r="C27" s="49">
        <v>15</v>
      </c>
      <c r="D27" s="50">
        <v>1</v>
      </c>
      <c r="E27" s="50">
        <v>3</v>
      </c>
      <c r="F27" s="49"/>
      <c r="G27" s="49">
        <v>2</v>
      </c>
      <c r="H27" s="49">
        <v>2</v>
      </c>
      <c r="I27" s="49">
        <v>2</v>
      </c>
      <c r="J27" s="49">
        <v>5</v>
      </c>
      <c r="K27" s="49">
        <v>2</v>
      </c>
      <c r="L27" s="49">
        <v>2</v>
      </c>
      <c r="M27" s="49">
        <v>6</v>
      </c>
      <c r="N27" s="49">
        <v>8</v>
      </c>
      <c r="O27" s="49">
        <v>48</v>
      </c>
    </row>
    <row r="28" spans="1:15" x14ac:dyDescent="0.2">
      <c r="A28" s="64"/>
      <c r="B28" s="51" t="s">
        <v>9</v>
      </c>
      <c r="C28" s="52">
        <v>462</v>
      </c>
      <c r="D28" s="52">
        <v>56</v>
      </c>
      <c r="E28" s="52">
        <v>78</v>
      </c>
      <c r="F28" s="52">
        <v>98</v>
      </c>
      <c r="G28" s="52">
        <v>127</v>
      </c>
      <c r="H28" s="52">
        <v>175</v>
      </c>
      <c r="I28" s="52">
        <v>188</v>
      </c>
      <c r="J28" s="52">
        <v>251</v>
      </c>
      <c r="K28" s="52">
        <v>420</v>
      </c>
      <c r="L28" s="52">
        <v>432</v>
      </c>
      <c r="M28" s="52">
        <v>542</v>
      </c>
      <c r="N28" s="52">
        <v>1281</v>
      </c>
      <c r="O28" s="52">
        <v>4110</v>
      </c>
    </row>
    <row r="29" spans="1:15" x14ac:dyDescent="0.2">
      <c r="A29" s="65"/>
      <c r="B29" s="53" t="s">
        <v>10</v>
      </c>
      <c r="C29" s="54">
        <v>0.112408759124088</v>
      </c>
      <c r="D29" s="54">
        <v>1.3625304136253E-2</v>
      </c>
      <c r="E29" s="54">
        <v>1.8978102189781E-2</v>
      </c>
      <c r="F29" s="54">
        <v>2.3844282238442802E-2</v>
      </c>
      <c r="G29" s="54">
        <v>3.0900243309002401E-2</v>
      </c>
      <c r="H29" s="54">
        <v>4.2579075425790799E-2</v>
      </c>
      <c r="I29" s="54">
        <v>4.5742092457420898E-2</v>
      </c>
      <c r="J29" s="54">
        <v>6.1070559610705601E-2</v>
      </c>
      <c r="K29" s="54">
        <v>0.102189781021898</v>
      </c>
      <c r="L29" s="54">
        <v>0.105109489051095</v>
      </c>
      <c r="M29" s="54">
        <v>0.131873479318735</v>
      </c>
      <c r="N29" s="54">
        <v>0.31167883211678798</v>
      </c>
      <c r="O29" s="54">
        <v>1</v>
      </c>
    </row>
    <row r="30" spans="1:15" x14ac:dyDescent="0.2">
      <c r="C30" s="56"/>
      <c r="D30" s="56"/>
      <c r="E30" s="56"/>
      <c r="F30" s="56"/>
      <c r="G30" s="56"/>
    </row>
    <row r="31" spans="1:15" ht="12.75" customHeight="1" x14ac:dyDescent="0.2">
      <c r="A31" s="63" t="s">
        <v>28</v>
      </c>
      <c r="B31" s="48" t="s">
        <v>4</v>
      </c>
      <c r="C31" s="49">
        <v>21</v>
      </c>
      <c r="D31" s="49">
        <v>2</v>
      </c>
      <c r="E31" s="49">
        <v>4</v>
      </c>
      <c r="F31" s="49">
        <v>1</v>
      </c>
      <c r="G31" s="49">
        <v>1</v>
      </c>
      <c r="H31" s="49">
        <v>5</v>
      </c>
      <c r="I31" s="49">
        <v>4</v>
      </c>
      <c r="J31" s="49">
        <v>9</v>
      </c>
      <c r="K31" s="49">
        <v>15</v>
      </c>
      <c r="L31" s="49">
        <v>58</v>
      </c>
      <c r="M31" s="49">
        <v>126</v>
      </c>
      <c r="N31" s="49">
        <v>745</v>
      </c>
      <c r="O31" s="49">
        <v>991</v>
      </c>
    </row>
    <row r="32" spans="1:15" x14ac:dyDescent="0.2">
      <c r="A32" s="64"/>
      <c r="B32" s="48" t="s">
        <v>5</v>
      </c>
      <c r="C32" s="49">
        <v>414</v>
      </c>
      <c r="D32" s="49">
        <v>59</v>
      </c>
      <c r="E32" s="49">
        <v>85</v>
      </c>
      <c r="F32" s="49">
        <v>105</v>
      </c>
      <c r="G32" s="49">
        <v>171</v>
      </c>
      <c r="H32" s="49">
        <v>179</v>
      </c>
      <c r="I32" s="49">
        <v>187</v>
      </c>
      <c r="J32" s="49">
        <v>175</v>
      </c>
      <c r="K32" s="49">
        <v>269</v>
      </c>
      <c r="L32" s="49">
        <v>341</v>
      </c>
      <c r="M32" s="49">
        <v>295</v>
      </c>
      <c r="N32" s="49">
        <v>278</v>
      </c>
      <c r="O32" s="49">
        <v>2558</v>
      </c>
    </row>
    <row r="33" spans="1:15" x14ac:dyDescent="0.2">
      <c r="A33" s="64"/>
      <c r="B33" s="48" t="s">
        <v>6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>
        <v>2</v>
      </c>
      <c r="N33" s="49">
        <v>35</v>
      </c>
      <c r="O33" s="49">
        <v>37</v>
      </c>
    </row>
    <row r="34" spans="1:15" x14ac:dyDescent="0.2">
      <c r="A34" s="64"/>
      <c r="B34" s="48" t="s">
        <v>7</v>
      </c>
      <c r="C34" s="49">
        <v>300</v>
      </c>
      <c r="D34" s="49">
        <v>10</v>
      </c>
      <c r="E34" s="49">
        <v>12</v>
      </c>
      <c r="F34" s="49">
        <v>17</v>
      </c>
      <c r="G34" s="49">
        <v>36</v>
      </c>
      <c r="H34" s="49">
        <v>36</v>
      </c>
      <c r="I34" s="49">
        <v>38</v>
      </c>
      <c r="J34" s="49">
        <v>46</v>
      </c>
      <c r="K34" s="49">
        <v>38</v>
      </c>
      <c r="L34" s="49">
        <v>51</v>
      </c>
      <c r="M34" s="49">
        <v>62</v>
      </c>
      <c r="N34" s="49">
        <v>61</v>
      </c>
      <c r="O34" s="49">
        <v>707</v>
      </c>
    </row>
    <row r="35" spans="1:15" x14ac:dyDescent="0.2">
      <c r="A35" s="64"/>
      <c r="B35" s="48" t="s">
        <v>8</v>
      </c>
      <c r="C35" s="49"/>
      <c r="D35" s="50"/>
      <c r="E35" s="50"/>
      <c r="F35" s="49"/>
      <c r="G35" s="49"/>
      <c r="H35" s="49"/>
      <c r="I35" s="49"/>
      <c r="J35" s="49"/>
      <c r="K35" s="49"/>
      <c r="L35" s="49">
        <v>1</v>
      </c>
      <c r="M35" s="49">
        <v>2</v>
      </c>
      <c r="N35" s="49">
        <v>6</v>
      </c>
      <c r="O35" s="49">
        <v>9</v>
      </c>
    </row>
    <row r="36" spans="1:15" x14ac:dyDescent="0.2">
      <c r="A36" s="64"/>
      <c r="B36" s="51" t="s">
        <v>9</v>
      </c>
      <c r="C36" s="52">
        <v>735</v>
      </c>
      <c r="D36" s="52">
        <v>71</v>
      </c>
      <c r="E36" s="52">
        <v>101</v>
      </c>
      <c r="F36" s="52">
        <v>123</v>
      </c>
      <c r="G36" s="52">
        <v>208</v>
      </c>
      <c r="H36" s="52">
        <v>220</v>
      </c>
      <c r="I36" s="52">
        <v>229</v>
      </c>
      <c r="J36" s="52">
        <v>230</v>
      </c>
      <c r="K36" s="52">
        <v>322</v>
      </c>
      <c r="L36" s="52">
        <v>451</v>
      </c>
      <c r="M36" s="52">
        <v>487</v>
      </c>
      <c r="N36" s="52">
        <v>1125</v>
      </c>
      <c r="O36" s="52">
        <v>4302</v>
      </c>
    </row>
    <row r="37" spans="1:15" x14ac:dyDescent="0.2">
      <c r="A37" s="65"/>
      <c r="B37" s="53" t="s">
        <v>10</v>
      </c>
      <c r="C37" s="54">
        <v>0.17085076708507699</v>
      </c>
      <c r="D37" s="54">
        <v>1.6503951650395199E-2</v>
      </c>
      <c r="E37" s="54">
        <v>2.34774523477452E-2</v>
      </c>
      <c r="F37" s="54">
        <v>2.8591352859135302E-2</v>
      </c>
      <c r="G37" s="54">
        <v>4.8349604834960501E-2</v>
      </c>
      <c r="H37" s="54">
        <v>5.1139005113900501E-2</v>
      </c>
      <c r="I37" s="54">
        <v>5.32310553231055E-2</v>
      </c>
      <c r="J37" s="54">
        <v>5.3463505346350498E-2</v>
      </c>
      <c r="K37" s="54">
        <v>7.48489074848908E-2</v>
      </c>
      <c r="L37" s="54">
        <v>0.104834960483496</v>
      </c>
      <c r="M37" s="54">
        <v>0.11320316132031601</v>
      </c>
      <c r="N37" s="54">
        <v>0.26150627615062799</v>
      </c>
      <c r="O37" s="54">
        <v>1</v>
      </c>
    </row>
    <row r="39" spans="1:15" x14ac:dyDescent="0.2">
      <c r="A39" s="57" t="s">
        <v>42</v>
      </c>
    </row>
    <row r="40" spans="1:15" x14ac:dyDescent="0.2">
      <c r="A40" s="58" t="s">
        <v>43</v>
      </c>
    </row>
  </sheetData>
  <mergeCells count="4">
    <mergeCell ref="A7:A13"/>
    <mergeCell ref="A15:A21"/>
    <mergeCell ref="A23:A29"/>
    <mergeCell ref="A31:A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6B68F7-B8D4-4D92-8252-0B8EF5D2090D}"/>
</file>

<file path=customXml/itemProps2.xml><?xml version="1.0" encoding="utf-8"?>
<ds:datastoreItem xmlns:ds="http://schemas.openxmlformats.org/officeDocument/2006/customXml" ds:itemID="{BD90246F-60C1-4348-A9B9-79AD40DE7610}"/>
</file>

<file path=customXml/itemProps3.xml><?xml version="1.0" encoding="utf-8"?>
<ds:datastoreItem xmlns:ds="http://schemas.openxmlformats.org/officeDocument/2006/customXml" ds:itemID="{8666EDF4-E382-4AD5-803F-82893E9511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2016-09-26T12:29:30Z</cp:lastPrinted>
  <dcterms:created xsi:type="dcterms:W3CDTF">2016-09-16T07:11:04Z</dcterms:created>
  <dcterms:modified xsi:type="dcterms:W3CDTF">2020-04-22T07:02:42Z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