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CATANZARO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H66" i="2" l="1"/>
  <c r="G66" i="2"/>
  <c r="G68" i="2" l="1"/>
  <c r="H57" i="2"/>
  <c r="G59" i="2" s="1"/>
  <c r="G57" i="2"/>
  <c r="H48" i="2"/>
  <c r="G48" i="2"/>
  <c r="H39" i="2"/>
  <c r="G39" i="2"/>
  <c r="G41" i="2" s="1"/>
  <c r="H30" i="2"/>
  <c r="G30" i="2"/>
  <c r="H21" i="2"/>
  <c r="G21" i="2"/>
  <c r="H12" i="2"/>
  <c r="G14" i="2" s="1"/>
  <c r="G12" i="2"/>
  <c r="G50" i="2" l="1"/>
  <c r="G23" i="2"/>
  <c r="G32" i="2"/>
  <c r="F19" i="3"/>
  <c r="F17" i="3"/>
  <c r="F15" i="3"/>
  <c r="F13" i="3"/>
  <c r="F11" i="3"/>
  <c r="F9" i="3"/>
  <c r="F7" i="3"/>
  <c r="D66" i="2"/>
  <c r="C66" i="2"/>
  <c r="F57" i="2"/>
  <c r="E57" i="2"/>
  <c r="D57" i="2"/>
  <c r="C59" i="2" s="1"/>
  <c r="C57" i="2"/>
  <c r="F48" i="2"/>
  <c r="E48" i="2"/>
  <c r="D48" i="2"/>
  <c r="C48" i="2"/>
  <c r="F39" i="2"/>
  <c r="E39" i="2"/>
  <c r="D39" i="2"/>
  <c r="C41" i="2" s="1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14" i="2" l="1"/>
  <c r="C32" i="2"/>
  <c r="C50" i="2"/>
  <c r="C68" i="2"/>
  <c r="E14" i="2"/>
  <c r="E32" i="2"/>
  <c r="E50" i="2"/>
  <c r="C23" i="2"/>
  <c r="E68" i="2"/>
  <c r="E59" i="2"/>
  <c r="E41" i="2"/>
  <c r="E23" i="2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<sst xmlns="http://schemas.openxmlformats.org/spreadsheetml/2006/main" count="173" uniqueCount="49">
  <si>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</si>
  <si>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</si>
  <si>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</si>
  <si>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</si>
  <si>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</si>
  <si>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</si>
  <si>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</si>
  <si>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</si>
  <si>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</si>
  <si>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</si>
  <si>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</si>
  <si>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</si>
  <si>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</si>
  <si>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</si>
  <si>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</si>
  <si>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</si>
  <si>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</si>
  <si>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</si>
  <si>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</si>
  <si>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</si>
  <si>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</si>
  <si>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</si>
  <si>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</si>
  <si>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</si>
  <si>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</si>
  <si>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</si>
  <si>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</si>
  <si>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</si>
  <si>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</si>
  <si>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</si>
  <si>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Fino al 2006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</si>
  <si>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</si>
  <si>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</si>
  <si>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</si>
  <si>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</si>
  <si>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</si>
  <si>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</si>
  <si>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</si>
  <si>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</si>
  <si>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</si>
  <si>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</si>
  <si>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</si>
  <si>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
gen - mar 2017</t>
  </si>
  <si>
    <t>Definiti 
gen - mar 2017</t>
  </si>
  <si>
    <t>Anni 2015 - 31 marzo 2017</t>
  </si>
  <si>
    <t>Ultimo aggiornamento del sistema di rilevazione avvenuto il 12 aprile 2017</t>
  </si>
  <si>
    <t>Pendenti al 31 marzo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</si>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</sst>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3" fontId="7" fillId="0" borderId="2" xfId="1" applyNumberFormat="1" applyFont="1" applyBorder="1"/>
    <xf numFmtId="0" fontId="10" fillId="0" borderId="3" xfId="1" applyFont="1" applyBorder="1"/>
    <xf numFmtId="3" fontId="9" fillId="0" borderId="3" xfId="1" applyNumberFormat="1" applyFont="1" applyBorder="1"/>
    <xf numFmtId="3" fontId="9" fillId="0" borderId="4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right" vertical="center" wrapText="1"/>
    </xf>
    <xf numFmtId="0" fontId="7" fillId="0" borderId="0" xfId="5" applyFont="1"/>
    <xf numFmtId="0" fontId="12" fillId="0" borderId="0" xfId="5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3" xfId="7" applyFont="1" applyBorder="1"/>
    <xf numFmtId="3" fontId="10" fillId="0" borderId="3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3" fontId="9" fillId="0" borderId="1" xfId="7" applyNumberFormat="1" applyFont="1" applyBorder="1"/>
    <xf numFmtId="4" fontId="9" fillId="0" borderId="2" xfId="1" applyNumberFormat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7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66" sqref="J66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40</v>
      </c>
      <c r="F6" s="7" t="s">
        <v>41</v>
      </c>
      <c r="G6" s="34" t="s">
        <v>42</v>
      </c>
      <c r="H6" s="34" t="s">
        <v>43</v>
      </c>
    </row>
    <row r="7" spans="1:8" x14ac:dyDescent="0.2">
      <c r="A7" s="57" t="s">
        <v>22</v>
      </c>
      <c r="B7" s="8" t="s">
        <v>4</v>
      </c>
      <c r="C7" s="9">
        <v>1170</v>
      </c>
      <c r="D7" s="9">
        <v>1491</v>
      </c>
      <c r="E7" s="9">
        <v>1219</v>
      </c>
      <c r="F7" s="9">
        <v>1305</v>
      </c>
      <c r="G7" s="9">
        <v>326</v>
      </c>
      <c r="H7" s="9">
        <v>313</v>
      </c>
    </row>
    <row r="8" spans="1:8" x14ac:dyDescent="0.2">
      <c r="A8" s="57" t="s">
        <v>15</v>
      </c>
      <c r="B8" s="8" t="s">
        <v>5</v>
      </c>
      <c r="C8" s="9">
        <v>211</v>
      </c>
      <c r="D8" s="10">
        <v>108</v>
      </c>
      <c r="E8" s="9">
        <v>214</v>
      </c>
      <c r="F8" s="9">
        <v>594</v>
      </c>
      <c r="G8" s="9">
        <v>60</v>
      </c>
      <c r="H8" s="9">
        <v>183</v>
      </c>
    </row>
    <row r="9" spans="1:8" x14ac:dyDescent="0.2">
      <c r="A9" s="57" t="s">
        <v>15</v>
      </c>
      <c r="B9" s="8" t="s">
        <v>6</v>
      </c>
      <c r="C9" s="9">
        <v>63</v>
      </c>
      <c r="D9" s="9">
        <v>100</v>
      </c>
      <c r="E9" s="9">
        <v>79</v>
      </c>
      <c r="F9" s="9">
        <v>115</v>
      </c>
      <c r="G9" s="9">
        <v>22</v>
      </c>
      <c r="H9" s="9">
        <v>27</v>
      </c>
    </row>
    <row r="10" spans="1:8" x14ac:dyDescent="0.2">
      <c r="A10" s="57" t="s">
        <v>15</v>
      </c>
      <c r="B10" s="8" t="s">
        <v>16</v>
      </c>
      <c r="C10" s="9">
        <v>48</v>
      </c>
      <c r="D10" s="10">
        <v>13</v>
      </c>
      <c r="E10" s="9">
        <v>31</v>
      </c>
      <c r="F10" s="9">
        <v>76</v>
      </c>
      <c r="G10" s="9">
        <v>8</v>
      </c>
      <c r="H10" s="9">
        <v>26</v>
      </c>
    </row>
    <row r="11" spans="1:8" x14ac:dyDescent="0.2">
      <c r="A11" s="57" t="s">
        <v>15</v>
      </c>
      <c r="B11" s="8" t="s">
        <v>8</v>
      </c>
      <c r="C11" s="9">
        <v>4</v>
      </c>
      <c r="D11" s="9">
        <v>9</v>
      </c>
      <c r="E11" s="9">
        <v>5</v>
      </c>
      <c r="F11" s="9">
        <v>6</v>
      </c>
      <c r="G11" s="9">
        <v>2</v>
      </c>
      <c r="H11" s="9">
        <v>3</v>
      </c>
    </row>
    <row r="12" spans="1:8" x14ac:dyDescent="0.2">
      <c r="A12" s="57"/>
      <c r="B12" s="11" t="s">
        <v>17</v>
      </c>
      <c r="C12" s="12">
        <f t="shared" ref="C12:F12" si="0">SUM(C7:C11)</f>
        <v>1496</v>
      </c>
      <c r="D12" s="13">
        <f t="shared" si="0"/>
        <v>1721</v>
      </c>
      <c r="E12" s="12">
        <f t="shared" si="0"/>
        <v>1548</v>
      </c>
      <c r="F12" s="12">
        <f t="shared" si="0"/>
        <v>2096</v>
      </c>
      <c r="G12" s="12">
        <f t="shared" ref="G12:H12" si="1">SUM(G7:G11)</f>
        <v>418</v>
      </c>
      <c r="H12" s="12">
        <f t="shared" si="1"/>
        <v>552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55">
        <f>D12/C12</f>
        <v>1.1504010695187166</v>
      </c>
      <c r="D14" s="56"/>
      <c r="E14" s="55">
        <f>F12/E12</f>
        <v>1.3540051679586564</v>
      </c>
      <c r="F14" s="56"/>
      <c r="G14" s="55">
        <f>H12/G12</f>
        <v>1.3205741626794258</v>
      </c>
      <c r="H14" s="56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7" t="s">
        <v>23</v>
      </c>
      <c r="B16" s="8" t="s">
        <v>4</v>
      </c>
      <c r="C16" s="9">
        <v>9140</v>
      </c>
      <c r="D16" s="9">
        <v>8975</v>
      </c>
      <c r="E16" s="9">
        <v>7310</v>
      </c>
      <c r="F16" s="9">
        <v>8511</v>
      </c>
      <c r="G16" s="9">
        <v>1633</v>
      </c>
      <c r="H16" s="9">
        <v>1751</v>
      </c>
    </row>
    <row r="17" spans="1:8" x14ac:dyDescent="0.2">
      <c r="A17" s="57" t="s">
        <v>19</v>
      </c>
      <c r="B17" s="8" t="s">
        <v>5</v>
      </c>
      <c r="C17" s="9">
        <v>204</v>
      </c>
      <c r="D17" s="9">
        <v>263</v>
      </c>
      <c r="E17" s="9">
        <v>228</v>
      </c>
      <c r="F17" s="9">
        <v>220</v>
      </c>
      <c r="G17" s="9">
        <v>45</v>
      </c>
      <c r="H17" s="9">
        <v>61</v>
      </c>
    </row>
    <row r="18" spans="1:8" x14ac:dyDescent="0.2">
      <c r="A18" s="57" t="s">
        <v>19</v>
      </c>
      <c r="B18" s="8" t="s">
        <v>6</v>
      </c>
      <c r="C18" s="9">
        <v>168</v>
      </c>
      <c r="D18" s="9">
        <v>196</v>
      </c>
      <c r="E18" s="9">
        <v>140</v>
      </c>
      <c r="F18" s="9">
        <v>172</v>
      </c>
      <c r="G18" s="9">
        <v>29</v>
      </c>
      <c r="H18" s="9">
        <v>45</v>
      </c>
    </row>
    <row r="19" spans="1:8" x14ac:dyDescent="0.2">
      <c r="A19" s="57" t="s">
        <v>19</v>
      </c>
      <c r="B19" s="8" t="s">
        <v>16</v>
      </c>
      <c r="C19" s="9">
        <v>27</v>
      </c>
      <c r="D19" s="9">
        <v>34</v>
      </c>
      <c r="E19" s="9">
        <v>34</v>
      </c>
      <c r="F19" s="9">
        <v>25</v>
      </c>
      <c r="G19" s="9">
        <v>11</v>
      </c>
      <c r="H19" s="9">
        <v>11</v>
      </c>
    </row>
    <row r="20" spans="1:8" x14ac:dyDescent="0.2">
      <c r="A20" s="57" t="s">
        <v>19</v>
      </c>
      <c r="B20" s="8" t="s">
        <v>8</v>
      </c>
      <c r="C20" s="9">
        <v>12</v>
      </c>
      <c r="D20" s="9">
        <v>13</v>
      </c>
      <c r="E20" s="9">
        <v>10</v>
      </c>
      <c r="F20" s="9">
        <v>7</v>
      </c>
      <c r="G20" s="9">
        <v>4</v>
      </c>
      <c r="H20" s="9">
        <v>3</v>
      </c>
    </row>
    <row r="21" spans="1:8" x14ac:dyDescent="0.2">
      <c r="A21" s="57"/>
      <c r="B21" s="11" t="s">
        <v>17</v>
      </c>
      <c r="C21" s="12">
        <f t="shared" ref="C21:F21" si="2">SUM(C16:C20)</f>
        <v>9551</v>
      </c>
      <c r="D21" s="12">
        <f t="shared" si="2"/>
        <v>9481</v>
      </c>
      <c r="E21" s="12">
        <f t="shared" si="2"/>
        <v>7722</v>
      </c>
      <c r="F21" s="12">
        <f t="shared" si="2"/>
        <v>8935</v>
      </c>
      <c r="G21" s="12">
        <f t="shared" ref="G21:H21" si="3">SUM(G16:G20)</f>
        <v>1722</v>
      </c>
      <c r="H21" s="12">
        <f t="shared" si="3"/>
        <v>1871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55">
        <f>D21/C21</f>
        <v>0.99267092451052241</v>
      </c>
      <c r="D23" s="56"/>
      <c r="E23" s="55">
        <f>F21/E21</f>
        <v>1.1570836570836571</v>
      </c>
      <c r="F23" s="56"/>
      <c r="G23" s="55">
        <f>H21/G21</f>
        <v>1.0865272938443671</v>
      </c>
      <c r="H23" s="56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7" t="s">
        <v>24</v>
      </c>
      <c r="B25" s="8" t="s">
        <v>4</v>
      </c>
      <c r="C25" s="9">
        <v>1744</v>
      </c>
      <c r="D25" s="9">
        <v>3244</v>
      </c>
      <c r="E25" s="9">
        <v>1721</v>
      </c>
      <c r="F25" s="9">
        <v>1848</v>
      </c>
      <c r="G25" s="9">
        <v>471</v>
      </c>
      <c r="H25" s="9">
        <v>440</v>
      </c>
    </row>
    <row r="26" spans="1:8" x14ac:dyDescent="0.2">
      <c r="A26" s="57"/>
      <c r="B26" s="8" t="s">
        <v>5</v>
      </c>
      <c r="C26" s="9">
        <v>310</v>
      </c>
      <c r="D26" s="9">
        <v>500</v>
      </c>
      <c r="E26" s="9">
        <v>302</v>
      </c>
      <c r="F26" s="9">
        <v>169</v>
      </c>
      <c r="G26" s="9">
        <v>85</v>
      </c>
      <c r="H26" s="9">
        <v>30</v>
      </c>
    </row>
    <row r="27" spans="1:8" x14ac:dyDescent="0.2">
      <c r="A27" s="57"/>
      <c r="B27" s="8" t="s">
        <v>6</v>
      </c>
      <c r="C27" s="9">
        <v>271</v>
      </c>
      <c r="D27" s="9">
        <v>294</v>
      </c>
      <c r="E27" s="9">
        <v>180</v>
      </c>
      <c r="F27" s="9">
        <v>212</v>
      </c>
      <c r="G27" s="9">
        <v>64</v>
      </c>
      <c r="H27" s="9">
        <v>40</v>
      </c>
    </row>
    <row r="28" spans="1:8" x14ac:dyDescent="0.2">
      <c r="A28" s="57"/>
      <c r="B28" s="8" t="s">
        <v>16</v>
      </c>
      <c r="C28" s="9">
        <v>71</v>
      </c>
      <c r="D28" s="9">
        <v>21</v>
      </c>
      <c r="E28" s="9">
        <v>57</v>
      </c>
      <c r="F28" s="9">
        <v>28</v>
      </c>
      <c r="G28" s="9">
        <v>4</v>
      </c>
      <c r="H28" s="9">
        <v>8</v>
      </c>
    </row>
    <row r="29" spans="1:8" x14ac:dyDescent="0.2">
      <c r="A29" s="57"/>
      <c r="B29" s="8" t="s">
        <v>8</v>
      </c>
      <c r="C29" s="9">
        <v>15</v>
      </c>
      <c r="D29" s="9">
        <v>4</v>
      </c>
      <c r="E29" s="9">
        <v>11</v>
      </c>
      <c r="F29" s="9">
        <v>11</v>
      </c>
      <c r="G29" s="9">
        <v>2</v>
      </c>
      <c r="H29" s="9">
        <v>0</v>
      </c>
    </row>
    <row r="30" spans="1:8" x14ac:dyDescent="0.2">
      <c r="A30" s="57"/>
      <c r="B30" s="11" t="s">
        <v>17</v>
      </c>
      <c r="C30" s="12">
        <f t="shared" ref="C30:F30" si="4">SUM(C25:C29)</f>
        <v>2411</v>
      </c>
      <c r="D30" s="12">
        <f t="shared" si="4"/>
        <v>4063</v>
      </c>
      <c r="E30" s="12">
        <f t="shared" si="4"/>
        <v>2271</v>
      </c>
      <c r="F30" s="12">
        <f t="shared" si="4"/>
        <v>2268</v>
      </c>
      <c r="G30" s="12">
        <f t="shared" ref="G30:H30" si="5">SUM(G25:G29)</f>
        <v>626</v>
      </c>
      <c r="H30" s="12">
        <f t="shared" si="5"/>
        <v>518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55">
        <f>D30/C30</f>
        <v>1.6851928660306927</v>
      </c>
      <c r="D32" s="56"/>
      <c r="E32" s="55">
        <f>F30/E30</f>
        <v>0.99867899603698806</v>
      </c>
      <c r="F32" s="56"/>
      <c r="G32" s="55">
        <f>H30/G30</f>
        <v>0.82747603833865813</v>
      </c>
      <c r="H32" s="56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57" t="s">
        <v>25</v>
      </c>
      <c r="B34" s="8" t="s">
        <v>4</v>
      </c>
      <c r="C34" s="9">
        <v>631</v>
      </c>
      <c r="D34" s="9">
        <v>860</v>
      </c>
      <c r="E34" s="9">
        <v>783</v>
      </c>
      <c r="F34" s="9">
        <v>772</v>
      </c>
      <c r="G34" s="9">
        <v>168</v>
      </c>
      <c r="H34" s="9">
        <v>303</v>
      </c>
    </row>
    <row r="35" spans="1:8" x14ac:dyDescent="0.2">
      <c r="A35" s="57" t="s">
        <v>20</v>
      </c>
      <c r="B35" s="8" t="s">
        <v>5</v>
      </c>
      <c r="C35" s="9">
        <v>139</v>
      </c>
      <c r="D35" s="9">
        <v>223</v>
      </c>
      <c r="E35" s="9">
        <v>116</v>
      </c>
      <c r="F35" s="9">
        <v>307</v>
      </c>
      <c r="G35" s="9">
        <v>43</v>
      </c>
      <c r="H35" s="9">
        <v>44</v>
      </c>
    </row>
    <row r="36" spans="1:8" x14ac:dyDescent="0.2">
      <c r="A36" s="57" t="s">
        <v>20</v>
      </c>
      <c r="B36" s="8" t="s">
        <v>6</v>
      </c>
      <c r="C36" s="9">
        <v>78</v>
      </c>
      <c r="D36" s="9">
        <v>67</v>
      </c>
      <c r="E36" s="9">
        <v>97</v>
      </c>
      <c r="F36" s="9">
        <v>116</v>
      </c>
      <c r="G36" s="9">
        <v>19</v>
      </c>
      <c r="H36" s="9">
        <v>18</v>
      </c>
    </row>
    <row r="37" spans="1:8" x14ac:dyDescent="0.2">
      <c r="A37" s="57" t="s">
        <v>20</v>
      </c>
      <c r="B37" s="8" t="s">
        <v>16</v>
      </c>
      <c r="C37" s="9">
        <v>27</v>
      </c>
      <c r="D37" s="9">
        <v>16</v>
      </c>
      <c r="E37" s="9">
        <v>42</v>
      </c>
      <c r="F37" s="9">
        <v>39</v>
      </c>
      <c r="G37" s="9">
        <v>8</v>
      </c>
      <c r="H37" s="9">
        <v>6</v>
      </c>
    </row>
    <row r="38" spans="1:8" x14ac:dyDescent="0.2">
      <c r="A38" s="57" t="s">
        <v>20</v>
      </c>
      <c r="B38" s="8" t="s">
        <v>8</v>
      </c>
      <c r="C38" s="9">
        <v>3</v>
      </c>
      <c r="D38" s="9">
        <v>2</v>
      </c>
      <c r="E38" s="9">
        <v>3</v>
      </c>
      <c r="F38" s="9">
        <v>3</v>
      </c>
      <c r="G38" s="9">
        <v>1</v>
      </c>
      <c r="H38" s="9">
        <v>2</v>
      </c>
    </row>
    <row r="39" spans="1:8" x14ac:dyDescent="0.2">
      <c r="A39" s="57"/>
      <c r="B39" s="11" t="s">
        <v>17</v>
      </c>
      <c r="C39" s="12">
        <f t="shared" ref="C39:F39" si="6">SUM(C34:C38)</f>
        <v>878</v>
      </c>
      <c r="D39" s="12">
        <f t="shared" si="6"/>
        <v>1168</v>
      </c>
      <c r="E39" s="12">
        <f t="shared" si="6"/>
        <v>1041</v>
      </c>
      <c r="F39" s="12">
        <f t="shared" si="6"/>
        <v>1237</v>
      </c>
      <c r="G39" s="12">
        <f t="shared" ref="G39:H39" si="7">SUM(G34:G38)</f>
        <v>239</v>
      </c>
      <c r="H39" s="12">
        <f t="shared" si="7"/>
        <v>373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18</v>
      </c>
      <c r="C41" s="55">
        <f>D39/C39</f>
        <v>1.3302961275626424</v>
      </c>
      <c r="D41" s="56"/>
      <c r="E41" s="55">
        <f>F39/E39</f>
        <v>1.1882804995196925</v>
      </c>
      <c r="F41" s="56"/>
      <c r="G41" s="55">
        <f>H39/G39</f>
        <v>1.5606694560669456</v>
      </c>
      <c r="H41" s="56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57" t="s">
        <v>26</v>
      </c>
      <c r="B43" s="8" t="s">
        <v>4</v>
      </c>
      <c r="C43" s="9">
        <v>557</v>
      </c>
      <c r="D43" s="9">
        <v>601</v>
      </c>
      <c r="E43" s="9">
        <v>596</v>
      </c>
      <c r="F43" s="9">
        <v>686</v>
      </c>
      <c r="G43" s="9">
        <v>140</v>
      </c>
      <c r="H43" s="9">
        <v>159</v>
      </c>
    </row>
    <row r="44" spans="1:8" x14ac:dyDescent="0.2">
      <c r="A44" s="57"/>
      <c r="B44" s="8" t="s">
        <v>5</v>
      </c>
      <c r="C44" s="9">
        <v>92</v>
      </c>
      <c r="D44" s="9">
        <v>140</v>
      </c>
      <c r="E44" s="9">
        <v>84</v>
      </c>
      <c r="F44" s="9">
        <v>112</v>
      </c>
      <c r="G44" s="9">
        <v>25</v>
      </c>
      <c r="H44" s="9">
        <v>38</v>
      </c>
    </row>
    <row r="45" spans="1:8" x14ac:dyDescent="0.2">
      <c r="A45" s="57"/>
      <c r="B45" s="8" t="s">
        <v>6</v>
      </c>
      <c r="C45" s="9">
        <v>56</v>
      </c>
      <c r="D45" s="9">
        <v>68</v>
      </c>
      <c r="E45" s="9">
        <v>87</v>
      </c>
      <c r="F45" s="9">
        <v>43</v>
      </c>
      <c r="G45" s="9">
        <v>19</v>
      </c>
      <c r="H45" s="9">
        <v>39</v>
      </c>
    </row>
    <row r="46" spans="1:8" x14ac:dyDescent="0.2">
      <c r="A46" s="57"/>
      <c r="B46" s="8" t="s">
        <v>16</v>
      </c>
      <c r="C46" s="9">
        <v>17</v>
      </c>
      <c r="D46" s="9">
        <v>26</v>
      </c>
      <c r="E46" s="9">
        <v>13</v>
      </c>
      <c r="F46" s="9">
        <v>10</v>
      </c>
      <c r="G46" s="9">
        <v>2</v>
      </c>
      <c r="H46" s="9">
        <v>4</v>
      </c>
    </row>
    <row r="47" spans="1:8" x14ac:dyDescent="0.2">
      <c r="A47" s="57"/>
      <c r="B47" s="8" t="s">
        <v>8</v>
      </c>
      <c r="C47" s="9">
        <v>2</v>
      </c>
      <c r="D47" s="9">
        <v>6</v>
      </c>
      <c r="E47" s="9">
        <v>2</v>
      </c>
      <c r="F47" s="9">
        <v>0</v>
      </c>
      <c r="G47" s="9">
        <v>1</v>
      </c>
      <c r="H47" s="9">
        <v>0</v>
      </c>
    </row>
    <row r="48" spans="1:8" x14ac:dyDescent="0.2">
      <c r="A48" s="57"/>
      <c r="B48" s="11" t="s">
        <v>17</v>
      </c>
      <c r="C48" s="12">
        <f t="shared" ref="C48:F48" si="8">SUM(C43:C47)</f>
        <v>724</v>
      </c>
      <c r="D48" s="12">
        <f t="shared" si="8"/>
        <v>841</v>
      </c>
      <c r="E48" s="12">
        <f t="shared" si="8"/>
        <v>782</v>
      </c>
      <c r="F48" s="12">
        <f t="shared" si="8"/>
        <v>851</v>
      </c>
      <c r="G48" s="12">
        <f t="shared" ref="G48:H48" si="9">SUM(G43:G47)</f>
        <v>187</v>
      </c>
      <c r="H48" s="12">
        <f t="shared" si="9"/>
        <v>240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18</v>
      </c>
      <c r="C50" s="55">
        <f>D48/C48</f>
        <v>1.1616022099447514</v>
      </c>
      <c r="D50" s="56"/>
      <c r="E50" s="55">
        <f>F48/E48</f>
        <v>1.088235294117647</v>
      </c>
      <c r="F50" s="56"/>
      <c r="G50" s="55">
        <f>H48/G48</f>
        <v>1.2834224598930482</v>
      </c>
      <c r="H50" s="56"/>
    </row>
    <row r="51" spans="1:8" x14ac:dyDescent="0.2">
      <c r="C51" s="19"/>
      <c r="D51" s="19"/>
      <c r="E51" s="19"/>
      <c r="F51" s="19"/>
      <c r="G51" s="19"/>
      <c r="H51" s="19"/>
    </row>
    <row r="52" spans="1:8" x14ac:dyDescent="0.2">
      <c r="A52" s="57" t="s">
        <v>27</v>
      </c>
      <c r="B52" s="8" t="s">
        <v>4</v>
      </c>
      <c r="C52" s="9">
        <v>614</v>
      </c>
      <c r="D52" s="9">
        <v>699</v>
      </c>
      <c r="E52" s="9">
        <v>684</v>
      </c>
      <c r="F52" s="9">
        <v>708</v>
      </c>
      <c r="G52" s="9">
        <v>241</v>
      </c>
      <c r="H52" s="9">
        <v>163</v>
      </c>
    </row>
    <row r="53" spans="1:8" x14ac:dyDescent="0.2">
      <c r="A53" s="57"/>
      <c r="B53" s="8" t="s">
        <v>5</v>
      </c>
      <c r="C53" s="9">
        <v>120</v>
      </c>
      <c r="D53" s="9">
        <v>234</v>
      </c>
      <c r="E53" s="9">
        <v>153</v>
      </c>
      <c r="F53" s="9">
        <v>208</v>
      </c>
      <c r="G53" s="9">
        <v>44</v>
      </c>
      <c r="H53" s="9">
        <v>36</v>
      </c>
    </row>
    <row r="54" spans="1:8" x14ac:dyDescent="0.2">
      <c r="A54" s="57"/>
      <c r="B54" s="8" t="s">
        <v>6</v>
      </c>
      <c r="C54" s="9">
        <v>44</v>
      </c>
      <c r="D54" s="9">
        <v>24</v>
      </c>
      <c r="E54" s="9">
        <v>42</v>
      </c>
      <c r="F54" s="9">
        <v>60</v>
      </c>
      <c r="G54" s="9">
        <v>14</v>
      </c>
      <c r="H54" s="9">
        <v>11</v>
      </c>
    </row>
    <row r="55" spans="1:8" x14ac:dyDescent="0.2">
      <c r="A55" s="57"/>
      <c r="B55" s="8" t="s">
        <v>16</v>
      </c>
      <c r="C55" s="9">
        <v>4</v>
      </c>
      <c r="D55" s="9">
        <v>16</v>
      </c>
      <c r="E55" s="9">
        <v>15</v>
      </c>
      <c r="F55" s="9">
        <v>6</v>
      </c>
      <c r="G55" s="9">
        <v>2</v>
      </c>
      <c r="H55" s="9">
        <v>2</v>
      </c>
    </row>
    <row r="56" spans="1:8" x14ac:dyDescent="0.2">
      <c r="A56" s="57"/>
      <c r="B56" s="8" t="s">
        <v>8</v>
      </c>
      <c r="C56" s="9">
        <v>3</v>
      </c>
      <c r="D56" s="9">
        <v>0</v>
      </c>
      <c r="E56" s="9">
        <v>7</v>
      </c>
      <c r="F56" s="9">
        <v>8</v>
      </c>
      <c r="G56" s="9">
        <v>1</v>
      </c>
      <c r="H56" s="9">
        <v>2</v>
      </c>
    </row>
    <row r="57" spans="1:8" x14ac:dyDescent="0.2">
      <c r="A57" s="57"/>
      <c r="B57" s="11" t="s">
        <v>17</v>
      </c>
      <c r="C57" s="12">
        <f t="shared" ref="C57:F57" si="10">SUM(C52:C56)</f>
        <v>785</v>
      </c>
      <c r="D57" s="12">
        <f t="shared" si="10"/>
        <v>973</v>
      </c>
      <c r="E57" s="12">
        <f t="shared" si="10"/>
        <v>901</v>
      </c>
      <c r="F57" s="12">
        <f t="shared" si="10"/>
        <v>990</v>
      </c>
      <c r="G57" s="12">
        <f t="shared" ref="G57:H57" si="11">SUM(G52:G56)</f>
        <v>302</v>
      </c>
      <c r="H57" s="12">
        <f t="shared" si="11"/>
        <v>214</v>
      </c>
    </row>
    <row r="58" spans="1:8" ht="7.15" customHeight="1" x14ac:dyDescent="0.2">
      <c r="A58" s="14"/>
      <c r="B58" s="15"/>
      <c r="C58" s="16"/>
      <c r="D58" s="16"/>
      <c r="E58" s="16"/>
      <c r="F58" s="16"/>
      <c r="G58" s="16"/>
      <c r="H58" s="16"/>
    </row>
    <row r="59" spans="1:8" x14ac:dyDescent="0.2">
      <c r="A59" s="14"/>
      <c r="B59" s="17" t="s">
        <v>18</v>
      </c>
      <c r="C59" s="55">
        <f>D57/C57</f>
        <v>1.2394904458598726</v>
      </c>
      <c r="D59" s="56"/>
      <c r="E59" s="55">
        <f>F57/E57</f>
        <v>1.0987791342952276</v>
      </c>
      <c r="F59" s="56"/>
      <c r="G59" s="55">
        <f>H57/G57</f>
        <v>0.70860927152317876</v>
      </c>
      <c r="H59" s="56"/>
    </row>
    <row r="61" spans="1:8" x14ac:dyDescent="0.2">
      <c r="A61" s="57" t="s">
        <v>28</v>
      </c>
      <c r="B61" s="8" t="s">
        <v>4</v>
      </c>
      <c r="C61" s="9">
        <v>636</v>
      </c>
      <c r="D61" s="9">
        <v>886</v>
      </c>
      <c r="E61" s="9">
        <v>801</v>
      </c>
      <c r="F61" s="9">
        <v>713</v>
      </c>
      <c r="G61" s="9">
        <v>174</v>
      </c>
      <c r="H61" s="9">
        <v>178</v>
      </c>
    </row>
    <row r="62" spans="1:8" x14ac:dyDescent="0.2">
      <c r="A62" s="57"/>
      <c r="B62" s="8" t="s">
        <v>5</v>
      </c>
      <c r="C62" s="9">
        <v>90</v>
      </c>
      <c r="D62" s="9">
        <v>139</v>
      </c>
      <c r="E62" s="9">
        <v>91</v>
      </c>
      <c r="F62" s="9">
        <v>191</v>
      </c>
      <c r="G62" s="9">
        <v>33</v>
      </c>
      <c r="H62" s="9">
        <v>37</v>
      </c>
    </row>
    <row r="63" spans="1:8" x14ac:dyDescent="0.2">
      <c r="A63" s="57"/>
      <c r="B63" s="8" t="s">
        <v>6</v>
      </c>
      <c r="C63" s="9">
        <v>57</v>
      </c>
      <c r="D63" s="9">
        <v>77</v>
      </c>
      <c r="E63" s="9">
        <v>31</v>
      </c>
      <c r="F63" s="9">
        <v>54</v>
      </c>
      <c r="G63" s="9">
        <v>11</v>
      </c>
      <c r="H63" s="9">
        <v>10</v>
      </c>
    </row>
    <row r="64" spans="1:8" x14ac:dyDescent="0.2">
      <c r="A64" s="57"/>
      <c r="B64" s="8" t="s">
        <v>16</v>
      </c>
      <c r="C64" s="9">
        <v>28</v>
      </c>
      <c r="D64" s="9">
        <v>13</v>
      </c>
      <c r="E64" s="9">
        <v>18</v>
      </c>
      <c r="F64" s="9">
        <v>23</v>
      </c>
      <c r="G64" s="9">
        <v>3</v>
      </c>
      <c r="H64" s="9">
        <v>7</v>
      </c>
    </row>
    <row r="65" spans="1:8" x14ac:dyDescent="0.2">
      <c r="A65" s="57"/>
      <c r="B65" s="8" t="s">
        <v>8</v>
      </c>
      <c r="C65" s="9">
        <v>5</v>
      </c>
      <c r="D65" s="9">
        <v>5</v>
      </c>
      <c r="E65" s="9">
        <v>3</v>
      </c>
      <c r="F65" s="9">
        <v>4</v>
      </c>
      <c r="G65" s="9">
        <v>0</v>
      </c>
      <c r="H65" s="9">
        <v>0</v>
      </c>
    </row>
    <row r="66" spans="1:8" x14ac:dyDescent="0.2">
      <c r="A66" s="57"/>
      <c r="B66" s="11" t="s">
        <v>17</v>
      </c>
      <c r="C66" s="12">
        <f t="shared" ref="C66:D66" si="12">SUM(C61:C65)</f>
        <v>816</v>
      </c>
      <c r="D66" s="12">
        <f t="shared" si="12"/>
        <v>1120</v>
      </c>
      <c r="E66" s="12">
        <v>944</v>
      </c>
      <c r="F66" s="12">
        <v>985</v>
      </c>
      <c r="G66" s="12">
        <f>SUM(G61:G65)</f>
        <v>221</v>
      </c>
      <c r="H66" s="12">
        <f>SUM(H61:H65)</f>
        <v>232</v>
      </c>
    </row>
    <row r="67" spans="1:8" ht="7.15" customHeight="1" x14ac:dyDescent="0.2">
      <c r="A67" s="14"/>
      <c r="B67" s="15"/>
      <c r="C67" s="16"/>
      <c r="D67" s="16"/>
      <c r="E67" s="16"/>
      <c r="F67" s="16"/>
      <c r="G67" s="16"/>
      <c r="H67" s="16"/>
    </row>
    <row r="68" spans="1:8" x14ac:dyDescent="0.2">
      <c r="A68" s="14"/>
      <c r="B68" s="17" t="s">
        <v>18</v>
      </c>
      <c r="C68" s="55">
        <f>D66/C66</f>
        <v>1.3725490196078431</v>
      </c>
      <c r="D68" s="56"/>
      <c r="E68" s="55">
        <f>F66/E66</f>
        <v>1.0434322033898304</v>
      </c>
      <c r="F68" s="56"/>
      <c r="G68" s="55">
        <f>H66/G66</f>
        <v>1.0497737556561086</v>
      </c>
      <c r="H68" s="56"/>
    </row>
    <row r="69" spans="1:8" ht="48" customHeight="1" x14ac:dyDescent="0.2">
      <c r="A69" s="35" t="s">
        <v>45</v>
      </c>
    </row>
    <row r="70" spans="1:8" x14ac:dyDescent="0.2">
      <c r="A70" s="36" t="s">
        <v>39</v>
      </c>
    </row>
  </sheetData>
  <mergeCells count="28">
    <mergeCell ref="C41:D41"/>
    <mergeCell ref="E41:F41"/>
    <mergeCell ref="A7:A12"/>
    <mergeCell ref="C14:D14"/>
    <mergeCell ref="E14:F14"/>
    <mergeCell ref="A16:A21"/>
    <mergeCell ref="C23:D23"/>
    <mergeCell ref="E23:F23"/>
    <mergeCell ref="A25:A30"/>
    <mergeCell ref="C32:D32"/>
    <mergeCell ref="E32:F32"/>
    <mergeCell ref="A34:A39"/>
    <mergeCell ref="A61:A66"/>
    <mergeCell ref="C68:D68"/>
    <mergeCell ref="E68:F68"/>
    <mergeCell ref="A43:A48"/>
    <mergeCell ref="C50:D50"/>
    <mergeCell ref="E50:F50"/>
    <mergeCell ref="A52:A57"/>
    <mergeCell ref="C59:D59"/>
    <mergeCell ref="E59:F59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53" operator="greaterThan">
      <formula>1</formula>
    </cfRule>
    <cfRule type="cellIs" dxfId="54" priority="54" operator="lessThan">
      <formula>1</formula>
    </cfRule>
  </conditionalFormatting>
  <conditionalFormatting sqref="C23:D23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32:D32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C41:D41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C50:D50">
    <cfRule type="cellIs" dxfId="47" priority="37" operator="greaterThan">
      <formula>1</formula>
    </cfRule>
    <cfRule type="cellIs" dxfId="46" priority="38" operator="lessThan">
      <formula>1</formula>
    </cfRule>
  </conditionalFormatting>
  <conditionalFormatting sqref="C59:D59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A15" sqref="A15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46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47</v>
      </c>
      <c r="D6" s="22" t="s">
        <v>48</v>
      </c>
      <c r="E6" s="23"/>
      <c r="F6" s="34" t="s">
        <v>29</v>
      </c>
    </row>
    <row r="7" spans="1:6" s="29" customFormat="1" ht="27" customHeight="1" x14ac:dyDescent="0.2">
      <c r="A7" s="24" t="s">
        <v>22</v>
      </c>
      <c r="B7" s="25" t="s">
        <v>17</v>
      </c>
      <c r="C7" s="26">
        <v>3617</v>
      </c>
      <c r="D7" s="26">
        <v>3075</v>
      </c>
      <c r="E7" s="27"/>
      <c r="F7" s="28">
        <f>(D7-C7)/C7</f>
        <v>-0.14984794028200166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23</v>
      </c>
      <c r="B9" s="25" t="s">
        <v>17</v>
      </c>
      <c r="C9" s="26">
        <v>5837</v>
      </c>
      <c r="D9" s="26">
        <v>5794</v>
      </c>
      <c r="E9" s="27"/>
      <c r="F9" s="28">
        <f>(D9-C9)/C9</f>
        <v>-7.3667980126777451E-3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24</v>
      </c>
      <c r="B11" s="25" t="s">
        <v>17</v>
      </c>
      <c r="C11" s="26">
        <v>6133</v>
      </c>
      <c r="D11" s="26">
        <v>4835</v>
      </c>
      <c r="E11" s="27"/>
      <c r="F11" s="28">
        <f>(D11-C11)/C11</f>
        <v>-0.21164193706179685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25</v>
      </c>
      <c r="B13" s="25" t="s">
        <v>17</v>
      </c>
      <c r="C13" s="26">
        <v>1617</v>
      </c>
      <c r="D13" s="26">
        <v>1201</v>
      </c>
      <c r="E13" s="27"/>
      <c r="F13" s="28">
        <f>(D13-C13)/C13</f>
        <v>-0.25726654298082868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26</v>
      </c>
      <c r="B15" s="25" t="s">
        <v>17</v>
      </c>
      <c r="C15" s="26">
        <v>1299</v>
      </c>
      <c r="D15" s="26">
        <v>1168</v>
      </c>
      <c r="E15" s="27"/>
      <c r="F15" s="28">
        <f>(D15-C15)/C15</f>
        <v>-0.100846805234796</v>
      </c>
    </row>
    <row r="16" spans="1:6" x14ac:dyDescent="0.2">
      <c r="C16" s="19"/>
      <c r="D16" s="19"/>
      <c r="E16" s="16"/>
    </row>
    <row r="17" spans="1:6" s="29" customFormat="1" ht="27" customHeight="1" x14ac:dyDescent="0.2">
      <c r="A17" s="24" t="s">
        <v>27</v>
      </c>
      <c r="B17" s="25" t="s">
        <v>17</v>
      </c>
      <c r="C17" s="26">
        <v>1346</v>
      </c>
      <c r="D17" s="26">
        <v>1366</v>
      </c>
      <c r="E17" s="27"/>
      <c r="F17" s="28">
        <f>(D17-C17)/C17</f>
        <v>1.4858841010401188E-2</v>
      </c>
    </row>
    <row r="19" spans="1:6" s="29" customFormat="1" ht="27" customHeight="1" x14ac:dyDescent="0.2">
      <c r="A19" s="24" t="s">
        <v>28</v>
      </c>
      <c r="B19" s="25" t="s">
        <v>17</v>
      </c>
      <c r="C19" s="26">
        <v>1410</v>
      </c>
      <c r="D19" s="26">
        <v>1154</v>
      </c>
      <c r="E19" s="27"/>
      <c r="F19" s="28">
        <f>(D19-C19)/C19</f>
        <v>-0.18156028368794327</v>
      </c>
    </row>
    <row r="20" spans="1:6" x14ac:dyDescent="0.2">
      <c r="A20" s="35" t="s">
        <v>45</v>
      </c>
    </row>
    <row r="21" spans="1:6" x14ac:dyDescent="0.2">
      <c r="A21" s="36" t="s">
        <v>39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topLeftCell="A25" workbookViewId="0">
      <selection activeCell="U34" sqref="U34"/>
    </sheetView>
  </sheetViews>
  <sheetFormatPr defaultColWidth="9.140625" defaultRowHeight="12.75" x14ac:dyDescent="0.2"/>
  <cols>
    <col min="1" max="1" width="15.28515625" style="52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9.1406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1</v>
      </c>
    </row>
    <row r="3" spans="1:15" x14ac:dyDescent="0.2">
      <c r="A3" s="40" t="s">
        <v>2</v>
      </c>
      <c r="B3" s="41"/>
    </row>
    <row r="4" spans="1:15" x14ac:dyDescent="0.2">
      <c r="A4" s="40" t="s">
        <v>46</v>
      </c>
      <c r="B4" s="41"/>
    </row>
    <row r="6" spans="1:15" x14ac:dyDescent="0.2">
      <c r="A6" s="42" t="s">
        <v>3</v>
      </c>
      <c r="B6" s="42" t="s">
        <v>12</v>
      </c>
      <c r="C6" s="43" t="s">
        <v>30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3">
        <v>2016</v>
      </c>
      <c r="N6" s="44">
        <v>42825</v>
      </c>
      <c r="O6" s="43" t="s">
        <v>31</v>
      </c>
    </row>
    <row r="7" spans="1:15" ht="12.75" customHeight="1" x14ac:dyDescent="0.2">
      <c r="A7" s="58" t="s">
        <v>32</v>
      </c>
      <c r="B7" s="45" t="s">
        <v>4</v>
      </c>
      <c r="C7" s="46">
        <v>2</v>
      </c>
      <c r="D7" s="46">
        <v>2</v>
      </c>
      <c r="E7" s="46">
        <v>7</v>
      </c>
      <c r="F7" s="46">
        <v>7</v>
      </c>
      <c r="G7" s="46">
        <v>8</v>
      </c>
      <c r="H7" s="46">
        <v>9</v>
      </c>
      <c r="I7" s="46">
        <v>18</v>
      </c>
      <c r="J7" s="46">
        <v>20</v>
      </c>
      <c r="K7" s="46">
        <v>37</v>
      </c>
      <c r="L7" s="46">
        <v>74</v>
      </c>
      <c r="M7" s="46">
        <v>240</v>
      </c>
      <c r="N7" s="46">
        <v>216</v>
      </c>
      <c r="O7" s="46">
        <v>640</v>
      </c>
    </row>
    <row r="8" spans="1:15" x14ac:dyDescent="0.2">
      <c r="A8" s="59"/>
      <c r="B8" s="45" t="s">
        <v>5</v>
      </c>
      <c r="C8" s="46">
        <v>512</v>
      </c>
      <c r="D8" s="46">
        <v>65</v>
      </c>
      <c r="E8" s="46">
        <v>85</v>
      </c>
      <c r="F8" s="46">
        <v>78</v>
      </c>
      <c r="G8" s="46">
        <v>119</v>
      </c>
      <c r="H8" s="46">
        <v>125</v>
      </c>
      <c r="I8" s="46">
        <v>200</v>
      </c>
      <c r="J8" s="46">
        <v>134</v>
      </c>
      <c r="K8" s="46">
        <v>142</v>
      </c>
      <c r="L8" s="46">
        <v>159</v>
      </c>
      <c r="M8" s="46">
        <v>170</v>
      </c>
      <c r="N8" s="46">
        <v>57</v>
      </c>
      <c r="O8" s="46">
        <v>1846</v>
      </c>
    </row>
    <row r="9" spans="1:15" x14ac:dyDescent="0.2">
      <c r="A9" s="59"/>
      <c r="B9" s="45" t="s">
        <v>6</v>
      </c>
      <c r="C9" s="46">
        <v>12</v>
      </c>
      <c r="D9" s="46">
        <v>14</v>
      </c>
      <c r="E9" s="46"/>
      <c r="F9" s="46">
        <v>3</v>
      </c>
      <c r="G9" s="46">
        <v>3</v>
      </c>
      <c r="H9" s="46">
        <v>1</v>
      </c>
      <c r="I9" s="46">
        <v>1</v>
      </c>
      <c r="J9" s="46">
        <v>3</v>
      </c>
      <c r="K9" s="46">
        <v>4</v>
      </c>
      <c r="L9" s="46">
        <v>5</v>
      </c>
      <c r="M9" s="46">
        <v>9</v>
      </c>
      <c r="N9" s="46">
        <v>19</v>
      </c>
      <c r="O9" s="46">
        <v>74</v>
      </c>
    </row>
    <row r="10" spans="1:15" x14ac:dyDescent="0.2">
      <c r="A10" s="59"/>
      <c r="B10" s="45" t="s">
        <v>7</v>
      </c>
      <c r="C10" s="46">
        <v>314</v>
      </c>
      <c r="D10" s="46">
        <v>7</v>
      </c>
      <c r="E10" s="46">
        <v>9</v>
      </c>
      <c r="F10" s="46">
        <v>8</v>
      </c>
      <c r="G10" s="46">
        <v>6</v>
      </c>
      <c r="H10" s="46">
        <v>13</v>
      </c>
      <c r="I10" s="46">
        <v>27</v>
      </c>
      <c r="J10" s="46">
        <v>21</v>
      </c>
      <c r="K10" s="46">
        <v>23</v>
      </c>
      <c r="L10" s="46">
        <v>38</v>
      </c>
      <c r="M10" s="46">
        <v>27</v>
      </c>
      <c r="N10" s="46">
        <v>8</v>
      </c>
      <c r="O10" s="46">
        <v>501</v>
      </c>
    </row>
    <row r="11" spans="1:15" x14ac:dyDescent="0.2">
      <c r="A11" s="59"/>
      <c r="B11" s="45" t="s">
        <v>8</v>
      </c>
      <c r="C11" s="46">
        <v>5</v>
      </c>
      <c r="D11" s="47"/>
      <c r="E11" s="47"/>
      <c r="F11" s="46"/>
      <c r="G11" s="46"/>
      <c r="H11" s="46"/>
      <c r="I11" s="46"/>
      <c r="J11" s="46">
        <v>1</v>
      </c>
      <c r="K11" s="46">
        <v>2</v>
      </c>
      <c r="L11" s="46">
        <v>1</v>
      </c>
      <c r="M11" s="46">
        <v>3</v>
      </c>
      <c r="N11" s="46">
        <v>2</v>
      </c>
      <c r="O11" s="46">
        <v>14</v>
      </c>
    </row>
    <row r="12" spans="1:15" x14ac:dyDescent="0.2">
      <c r="A12" s="59"/>
      <c r="B12" s="48" t="s">
        <v>9</v>
      </c>
      <c r="C12" s="49">
        <v>845</v>
      </c>
      <c r="D12" s="49">
        <v>88</v>
      </c>
      <c r="E12" s="49">
        <v>101</v>
      </c>
      <c r="F12" s="49">
        <v>96</v>
      </c>
      <c r="G12" s="49">
        <v>136</v>
      </c>
      <c r="H12" s="49">
        <v>148</v>
      </c>
      <c r="I12" s="49">
        <v>246</v>
      </c>
      <c r="J12" s="49">
        <v>179</v>
      </c>
      <c r="K12" s="49">
        <v>208</v>
      </c>
      <c r="L12" s="49">
        <v>277</v>
      </c>
      <c r="M12" s="49">
        <v>449</v>
      </c>
      <c r="N12" s="54">
        <v>302</v>
      </c>
      <c r="O12" s="54">
        <v>3075</v>
      </c>
    </row>
    <row r="13" spans="1:15" x14ac:dyDescent="0.2">
      <c r="A13" s="60"/>
      <c r="B13" s="50" t="s">
        <v>10</v>
      </c>
      <c r="C13" s="51">
        <v>0.27479674796747999</v>
      </c>
      <c r="D13" s="51">
        <v>2.8617886178861799E-2</v>
      </c>
      <c r="E13" s="51">
        <v>3.2845528455284601E-2</v>
      </c>
      <c r="F13" s="51">
        <v>3.1219512195122E-2</v>
      </c>
      <c r="G13" s="51">
        <v>4.4227642276422799E-2</v>
      </c>
      <c r="H13" s="51">
        <v>4.8130081300812998E-2</v>
      </c>
      <c r="I13" s="51">
        <v>0.08</v>
      </c>
      <c r="J13" s="51">
        <v>5.8211382113821097E-2</v>
      </c>
      <c r="K13" s="51">
        <v>6.76422764227642E-2</v>
      </c>
      <c r="L13" s="51">
        <v>9.0081300813008094E-2</v>
      </c>
      <c r="M13" s="51">
        <v>0.146016260162602</v>
      </c>
      <c r="N13" s="51">
        <v>9.8211382113821105E-2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58" t="s">
        <v>33</v>
      </c>
      <c r="B15" s="45" t="s">
        <v>4</v>
      </c>
      <c r="C15" s="46">
        <v>6</v>
      </c>
      <c r="D15" s="46"/>
      <c r="E15" s="46">
        <v>3</v>
      </c>
      <c r="F15" s="46">
        <v>5</v>
      </c>
      <c r="G15" s="46">
        <v>5</v>
      </c>
      <c r="H15" s="46">
        <v>3</v>
      </c>
      <c r="I15" s="46">
        <v>11</v>
      </c>
      <c r="J15" s="46">
        <v>16</v>
      </c>
      <c r="K15" s="46">
        <v>46</v>
      </c>
      <c r="L15" s="46">
        <v>297</v>
      </c>
      <c r="M15" s="46">
        <v>2933</v>
      </c>
      <c r="N15" s="46">
        <v>1211</v>
      </c>
      <c r="O15" s="46">
        <v>4536</v>
      </c>
    </row>
    <row r="16" spans="1:15" x14ac:dyDescent="0.2">
      <c r="A16" s="59"/>
      <c r="B16" s="45" t="s">
        <v>5</v>
      </c>
      <c r="C16" s="46">
        <v>79</v>
      </c>
      <c r="D16" s="46">
        <v>7</v>
      </c>
      <c r="E16" s="46">
        <v>21</v>
      </c>
      <c r="F16" s="46">
        <v>38</v>
      </c>
      <c r="G16" s="46">
        <v>58</v>
      </c>
      <c r="H16" s="46">
        <v>45</v>
      </c>
      <c r="I16" s="46">
        <v>101</v>
      </c>
      <c r="J16" s="46">
        <v>92</v>
      </c>
      <c r="K16" s="46">
        <v>99</v>
      </c>
      <c r="L16" s="46">
        <v>135</v>
      </c>
      <c r="M16" s="46">
        <v>166</v>
      </c>
      <c r="N16" s="46">
        <v>45</v>
      </c>
      <c r="O16" s="46">
        <v>886</v>
      </c>
    </row>
    <row r="17" spans="1:15" x14ac:dyDescent="0.2">
      <c r="A17" s="59"/>
      <c r="B17" s="45" t="s">
        <v>6</v>
      </c>
      <c r="C17" s="46"/>
      <c r="D17" s="46"/>
      <c r="E17" s="46"/>
      <c r="F17" s="46"/>
      <c r="G17" s="46"/>
      <c r="H17" s="46"/>
      <c r="I17" s="46"/>
      <c r="J17" s="46"/>
      <c r="K17" s="46">
        <v>1</v>
      </c>
      <c r="L17" s="46">
        <v>9</v>
      </c>
      <c r="M17" s="46">
        <v>45</v>
      </c>
      <c r="N17" s="46">
        <v>26</v>
      </c>
      <c r="O17" s="46">
        <v>81</v>
      </c>
    </row>
    <row r="18" spans="1:15" x14ac:dyDescent="0.2">
      <c r="A18" s="59"/>
      <c r="B18" s="45" t="s">
        <v>7</v>
      </c>
      <c r="C18" s="46">
        <v>96</v>
      </c>
      <c r="D18" s="46">
        <v>10</v>
      </c>
      <c r="E18" s="46">
        <v>3</v>
      </c>
      <c r="F18" s="46">
        <v>12</v>
      </c>
      <c r="G18" s="46">
        <v>10</v>
      </c>
      <c r="H18" s="46">
        <v>16</v>
      </c>
      <c r="I18" s="46">
        <v>17</v>
      </c>
      <c r="J18" s="46">
        <v>18</v>
      </c>
      <c r="K18" s="46">
        <v>27</v>
      </c>
      <c r="L18" s="46">
        <v>23</v>
      </c>
      <c r="M18" s="46">
        <v>32</v>
      </c>
      <c r="N18" s="46">
        <v>11</v>
      </c>
      <c r="O18" s="46">
        <v>275</v>
      </c>
    </row>
    <row r="19" spans="1:15" x14ac:dyDescent="0.2">
      <c r="A19" s="59"/>
      <c r="B19" s="45" t="s">
        <v>8</v>
      </c>
      <c r="C19" s="46">
        <v>3</v>
      </c>
      <c r="D19" s="47"/>
      <c r="E19" s="47"/>
      <c r="F19" s="46">
        <v>1</v>
      </c>
      <c r="G19" s="46">
        <v>1</v>
      </c>
      <c r="H19" s="46"/>
      <c r="I19" s="46"/>
      <c r="J19" s="46"/>
      <c r="K19" s="46">
        <v>2</v>
      </c>
      <c r="L19" s="46"/>
      <c r="M19" s="46">
        <v>6</v>
      </c>
      <c r="N19" s="46">
        <v>3</v>
      </c>
      <c r="O19" s="46">
        <v>16</v>
      </c>
    </row>
    <row r="20" spans="1:15" x14ac:dyDescent="0.2">
      <c r="A20" s="59"/>
      <c r="B20" s="48" t="s">
        <v>9</v>
      </c>
      <c r="C20" s="49">
        <v>184</v>
      </c>
      <c r="D20" s="49">
        <v>17</v>
      </c>
      <c r="E20" s="49">
        <v>27</v>
      </c>
      <c r="F20" s="49">
        <v>56</v>
      </c>
      <c r="G20" s="49">
        <v>74</v>
      </c>
      <c r="H20" s="49">
        <v>64</v>
      </c>
      <c r="I20" s="49">
        <v>129</v>
      </c>
      <c r="J20" s="49">
        <v>126</v>
      </c>
      <c r="K20" s="49">
        <v>175</v>
      </c>
      <c r="L20" s="49">
        <v>464</v>
      </c>
      <c r="M20" s="49">
        <v>3182</v>
      </c>
      <c r="N20" s="54">
        <v>1296</v>
      </c>
      <c r="O20" s="54">
        <v>5794</v>
      </c>
    </row>
    <row r="21" spans="1:15" x14ac:dyDescent="0.2">
      <c r="A21" s="60"/>
      <c r="B21" s="50" t="s">
        <v>10</v>
      </c>
      <c r="C21" s="51">
        <v>3.1756989989644498E-2</v>
      </c>
      <c r="D21" s="51">
        <v>2.9340697273041098E-3</v>
      </c>
      <c r="E21" s="51">
        <v>4.6599930963065203E-3</v>
      </c>
      <c r="F21" s="51">
        <v>9.6651708664135302E-3</v>
      </c>
      <c r="G21" s="51">
        <v>1.2771832930617901E-2</v>
      </c>
      <c r="H21" s="51">
        <v>1.10459095616155E-2</v>
      </c>
      <c r="I21" s="51">
        <v>2.2264411460131198E-2</v>
      </c>
      <c r="J21" s="51">
        <v>2.17466344494304E-2</v>
      </c>
      <c r="K21" s="51">
        <v>3.02036589575423E-2</v>
      </c>
      <c r="L21" s="51">
        <v>8.0082844321712102E-2</v>
      </c>
      <c r="M21" s="51">
        <v>0.54918881601656899</v>
      </c>
      <c r="N21" s="51">
        <v>0.22367966862271299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58" t="s">
        <v>34</v>
      </c>
      <c r="B23" s="45" t="s">
        <v>4</v>
      </c>
      <c r="C23" s="46">
        <v>2</v>
      </c>
      <c r="D23" s="46">
        <v>1</v>
      </c>
      <c r="E23" s="46">
        <v>1</v>
      </c>
      <c r="F23" s="46">
        <v>16</v>
      </c>
      <c r="G23" s="46">
        <v>11</v>
      </c>
      <c r="H23" s="46">
        <v>23</v>
      </c>
      <c r="I23" s="46">
        <v>36</v>
      </c>
      <c r="J23" s="46">
        <v>127</v>
      </c>
      <c r="K23" s="46">
        <v>154</v>
      </c>
      <c r="L23" s="46">
        <v>127</v>
      </c>
      <c r="M23" s="46">
        <v>575</v>
      </c>
      <c r="N23" s="46">
        <v>422</v>
      </c>
      <c r="O23" s="46">
        <v>1495</v>
      </c>
    </row>
    <row r="24" spans="1:15" x14ac:dyDescent="0.2">
      <c r="A24" s="59"/>
      <c r="B24" s="45" t="s">
        <v>5</v>
      </c>
      <c r="C24" s="46">
        <v>605</v>
      </c>
      <c r="D24" s="46">
        <v>67</v>
      </c>
      <c r="E24" s="46">
        <v>81</v>
      </c>
      <c r="F24" s="46">
        <v>91</v>
      </c>
      <c r="G24" s="46">
        <v>138</v>
      </c>
      <c r="H24" s="46">
        <v>183</v>
      </c>
      <c r="I24" s="46">
        <v>206</v>
      </c>
      <c r="J24" s="46">
        <v>190</v>
      </c>
      <c r="K24" s="46">
        <v>275</v>
      </c>
      <c r="L24" s="46">
        <v>275</v>
      </c>
      <c r="M24" s="46">
        <v>287</v>
      </c>
      <c r="N24" s="46">
        <v>84</v>
      </c>
      <c r="O24" s="46">
        <v>2482</v>
      </c>
    </row>
    <row r="25" spans="1:15" x14ac:dyDescent="0.2">
      <c r="A25" s="59"/>
      <c r="B25" s="45" t="s">
        <v>6</v>
      </c>
      <c r="C25" s="46">
        <v>1</v>
      </c>
      <c r="D25" s="46"/>
      <c r="E25" s="46"/>
      <c r="F25" s="46">
        <v>2</v>
      </c>
      <c r="G25" s="46">
        <v>2</v>
      </c>
      <c r="H25" s="46"/>
      <c r="I25" s="46"/>
      <c r="J25" s="46">
        <v>4</v>
      </c>
      <c r="K25" s="46">
        <v>7</v>
      </c>
      <c r="L25" s="46">
        <v>20</v>
      </c>
      <c r="M25" s="46">
        <v>58</v>
      </c>
      <c r="N25" s="46">
        <v>48</v>
      </c>
      <c r="O25" s="46">
        <v>142</v>
      </c>
    </row>
    <row r="26" spans="1:15" x14ac:dyDescent="0.2">
      <c r="A26" s="59"/>
      <c r="B26" s="45" t="s">
        <v>7</v>
      </c>
      <c r="C26" s="46">
        <v>299</v>
      </c>
      <c r="D26" s="46">
        <v>13</v>
      </c>
      <c r="E26" s="46">
        <v>22</v>
      </c>
      <c r="F26" s="46">
        <v>22</v>
      </c>
      <c r="G26" s="46">
        <v>36</v>
      </c>
      <c r="H26" s="46">
        <v>38</v>
      </c>
      <c r="I26" s="46">
        <v>36</v>
      </c>
      <c r="J26" s="46">
        <v>43</v>
      </c>
      <c r="K26" s="46">
        <v>57</v>
      </c>
      <c r="L26" s="46">
        <v>67</v>
      </c>
      <c r="M26" s="46">
        <v>57</v>
      </c>
      <c r="N26" s="46">
        <v>4</v>
      </c>
      <c r="O26" s="46">
        <v>694</v>
      </c>
    </row>
    <row r="27" spans="1:15" x14ac:dyDescent="0.2">
      <c r="A27" s="59"/>
      <c r="B27" s="45" t="s">
        <v>8</v>
      </c>
      <c r="C27" s="46">
        <v>1</v>
      </c>
      <c r="D27" s="47"/>
      <c r="E27" s="47"/>
      <c r="F27" s="46">
        <v>1</v>
      </c>
      <c r="G27" s="46"/>
      <c r="H27" s="46"/>
      <c r="I27" s="46"/>
      <c r="J27" s="46">
        <v>1</v>
      </c>
      <c r="K27" s="46">
        <v>3</v>
      </c>
      <c r="L27" s="46">
        <v>6</v>
      </c>
      <c r="M27" s="46">
        <v>8</v>
      </c>
      <c r="N27" s="46">
        <v>2</v>
      </c>
      <c r="O27" s="46">
        <v>22</v>
      </c>
    </row>
    <row r="28" spans="1:15" x14ac:dyDescent="0.2">
      <c r="A28" s="59"/>
      <c r="B28" s="48" t="s">
        <v>9</v>
      </c>
      <c r="C28" s="49">
        <v>908</v>
      </c>
      <c r="D28" s="49">
        <v>81</v>
      </c>
      <c r="E28" s="49">
        <v>104</v>
      </c>
      <c r="F28" s="49">
        <v>132</v>
      </c>
      <c r="G28" s="49">
        <v>187</v>
      </c>
      <c r="H28" s="49">
        <v>244</v>
      </c>
      <c r="I28" s="49">
        <v>278</v>
      </c>
      <c r="J28" s="49">
        <v>365</v>
      </c>
      <c r="K28" s="49">
        <v>496</v>
      </c>
      <c r="L28" s="49">
        <v>495</v>
      </c>
      <c r="M28" s="49">
        <v>985</v>
      </c>
      <c r="N28" s="54">
        <v>560</v>
      </c>
      <c r="O28" s="54">
        <v>4835</v>
      </c>
    </row>
    <row r="29" spans="1:15" x14ac:dyDescent="0.2">
      <c r="A29" s="60"/>
      <c r="B29" s="50" t="s">
        <v>10</v>
      </c>
      <c r="C29" s="51">
        <v>0.18779731127197499</v>
      </c>
      <c r="D29" s="51">
        <v>1.6752843846949299E-2</v>
      </c>
      <c r="E29" s="51">
        <v>2.1509824198552199E-2</v>
      </c>
      <c r="F29" s="51">
        <v>2.7300930713547101E-2</v>
      </c>
      <c r="G29" s="51">
        <v>3.8676318510858301E-2</v>
      </c>
      <c r="H29" s="51">
        <v>5.0465356773526399E-2</v>
      </c>
      <c r="I29" s="51">
        <v>5.7497414684591498E-2</v>
      </c>
      <c r="J29" s="51">
        <v>7.54912099276112E-2</v>
      </c>
      <c r="K29" s="51">
        <v>0.10258531540848</v>
      </c>
      <c r="L29" s="51">
        <v>0.102378490175801</v>
      </c>
      <c r="M29" s="51">
        <v>0.20372285418821101</v>
      </c>
      <c r="N29" s="51">
        <v>0.11582213029989701</v>
      </c>
      <c r="O29" s="51">
        <v>1</v>
      </c>
    </row>
    <row r="30" spans="1:15" x14ac:dyDescent="0.2">
      <c r="C30" s="53"/>
      <c r="D30" s="53"/>
      <c r="E30" s="53"/>
      <c r="F30" s="53"/>
      <c r="G30" s="53"/>
    </row>
    <row r="31" spans="1:15" ht="12.75" customHeight="1" x14ac:dyDescent="0.2">
      <c r="A31" s="58" t="s">
        <v>35</v>
      </c>
      <c r="B31" s="45" t="s">
        <v>4</v>
      </c>
      <c r="C31" s="46">
        <v>2</v>
      </c>
      <c r="D31" s="46"/>
      <c r="E31" s="46">
        <v>1</v>
      </c>
      <c r="F31" s="46">
        <v>14</v>
      </c>
      <c r="G31" s="46">
        <v>9</v>
      </c>
      <c r="H31" s="46">
        <v>3</v>
      </c>
      <c r="I31" s="46">
        <v>23</v>
      </c>
      <c r="J31" s="46">
        <v>48</v>
      </c>
      <c r="K31" s="46">
        <v>29</v>
      </c>
      <c r="L31" s="46">
        <v>43</v>
      </c>
      <c r="M31" s="46">
        <v>158</v>
      </c>
      <c r="N31" s="46">
        <v>111</v>
      </c>
      <c r="O31" s="46">
        <v>441</v>
      </c>
    </row>
    <row r="32" spans="1:15" x14ac:dyDescent="0.2">
      <c r="A32" s="59"/>
      <c r="B32" s="45" t="s">
        <v>5</v>
      </c>
      <c r="C32" s="46">
        <v>39</v>
      </c>
      <c r="D32" s="46">
        <v>4</v>
      </c>
      <c r="E32" s="46">
        <v>10</v>
      </c>
      <c r="F32" s="46">
        <v>20</v>
      </c>
      <c r="G32" s="46">
        <v>34</v>
      </c>
      <c r="H32" s="46">
        <v>40</v>
      </c>
      <c r="I32" s="46">
        <v>49</v>
      </c>
      <c r="J32" s="46">
        <v>64</v>
      </c>
      <c r="K32" s="46">
        <v>86</v>
      </c>
      <c r="L32" s="46">
        <v>76</v>
      </c>
      <c r="M32" s="46">
        <v>93</v>
      </c>
      <c r="N32" s="46">
        <v>42</v>
      </c>
      <c r="O32" s="46">
        <v>557</v>
      </c>
    </row>
    <row r="33" spans="1:15" x14ac:dyDescent="0.2">
      <c r="A33" s="59"/>
      <c r="B33" s="45" t="s">
        <v>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>
        <v>6</v>
      </c>
      <c r="N33" s="46">
        <v>13</v>
      </c>
      <c r="O33" s="46">
        <v>19</v>
      </c>
    </row>
    <row r="34" spans="1:15" x14ac:dyDescent="0.2">
      <c r="A34" s="59"/>
      <c r="B34" s="45" t="s">
        <v>7</v>
      </c>
      <c r="C34" s="46">
        <v>24</v>
      </c>
      <c r="D34" s="46"/>
      <c r="E34" s="46">
        <v>1</v>
      </c>
      <c r="F34" s="46">
        <v>7</v>
      </c>
      <c r="G34" s="46">
        <v>4</v>
      </c>
      <c r="H34" s="46">
        <v>17</v>
      </c>
      <c r="I34" s="46">
        <v>21</v>
      </c>
      <c r="J34" s="46">
        <v>20</v>
      </c>
      <c r="K34" s="46">
        <v>18</v>
      </c>
      <c r="L34" s="46">
        <v>20</v>
      </c>
      <c r="M34" s="46">
        <v>41</v>
      </c>
      <c r="N34" s="46">
        <v>8</v>
      </c>
      <c r="O34" s="46">
        <v>181</v>
      </c>
    </row>
    <row r="35" spans="1:15" x14ac:dyDescent="0.2">
      <c r="A35" s="59"/>
      <c r="B35" s="45" t="s">
        <v>8</v>
      </c>
      <c r="C35" s="46"/>
      <c r="D35" s="47"/>
      <c r="E35" s="47"/>
      <c r="F35" s="46"/>
      <c r="G35" s="46"/>
      <c r="H35" s="46"/>
      <c r="I35" s="46"/>
      <c r="J35" s="46"/>
      <c r="K35" s="46"/>
      <c r="L35" s="46">
        <v>1</v>
      </c>
      <c r="M35" s="46">
        <v>1</v>
      </c>
      <c r="N35" s="46">
        <v>1</v>
      </c>
      <c r="O35" s="46">
        <v>3</v>
      </c>
    </row>
    <row r="36" spans="1:15" x14ac:dyDescent="0.2">
      <c r="A36" s="59"/>
      <c r="B36" s="48" t="s">
        <v>9</v>
      </c>
      <c r="C36" s="49">
        <v>65</v>
      </c>
      <c r="D36" s="49">
        <v>4</v>
      </c>
      <c r="E36" s="49">
        <v>12</v>
      </c>
      <c r="F36" s="49">
        <v>41</v>
      </c>
      <c r="G36" s="49">
        <v>47</v>
      </c>
      <c r="H36" s="49">
        <v>60</v>
      </c>
      <c r="I36" s="49">
        <v>93</v>
      </c>
      <c r="J36" s="49">
        <v>132</v>
      </c>
      <c r="K36" s="49">
        <v>133</v>
      </c>
      <c r="L36" s="49">
        <v>140</v>
      </c>
      <c r="M36" s="49">
        <v>299</v>
      </c>
      <c r="N36" s="54">
        <v>175</v>
      </c>
      <c r="O36" s="54">
        <v>1201</v>
      </c>
    </row>
    <row r="37" spans="1:15" x14ac:dyDescent="0.2">
      <c r="A37" s="60"/>
      <c r="B37" s="50" t="s">
        <v>10</v>
      </c>
      <c r="C37" s="51">
        <v>5.4121565362198198E-2</v>
      </c>
      <c r="D37" s="51">
        <v>3.33055786844296E-3</v>
      </c>
      <c r="E37" s="51">
        <v>9.9916736053288907E-3</v>
      </c>
      <c r="F37" s="51">
        <v>3.4138218151540403E-2</v>
      </c>
      <c r="G37" s="51">
        <v>3.91340549542048E-2</v>
      </c>
      <c r="H37" s="51">
        <v>4.9958368026644502E-2</v>
      </c>
      <c r="I37" s="51">
        <v>7.7435470441298906E-2</v>
      </c>
      <c r="J37" s="51">
        <v>0.10990840965861801</v>
      </c>
      <c r="K37" s="51">
        <v>0.110741049125729</v>
      </c>
      <c r="L37" s="51">
        <v>0.116569525395504</v>
      </c>
      <c r="M37" s="51">
        <v>0.24895920066611199</v>
      </c>
      <c r="N37" s="51">
        <v>0.14571190674438</v>
      </c>
      <c r="O37" s="51">
        <v>1</v>
      </c>
    </row>
    <row r="38" spans="1:15" x14ac:dyDescent="0.2">
      <c r="C38" s="53"/>
      <c r="D38" s="53"/>
      <c r="E38" s="53"/>
      <c r="F38" s="53"/>
      <c r="G38" s="53"/>
    </row>
    <row r="39" spans="1:15" ht="12.75" customHeight="1" x14ac:dyDescent="0.2">
      <c r="A39" s="58" t="s">
        <v>36</v>
      </c>
      <c r="B39" s="45" t="s">
        <v>4</v>
      </c>
      <c r="C39" s="46">
        <v>3</v>
      </c>
      <c r="D39" s="46"/>
      <c r="E39" s="46">
        <v>1</v>
      </c>
      <c r="F39" s="46">
        <v>1</v>
      </c>
      <c r="G39" s="46"/>
      <c r="H39" s="46">
        <v>1</v>
      </c>
      <c r="I39" s="46">
        <v>1</v>
      </c>
      <c r="J39" s="46">
        <v>6</v>
      </c>
      <c r="K39" s="46">
        <v>15</v>
      </c>
      <c r="L39" s="46">
        <v>56</v>
      </c>
      <c r="M39" s="46">
        <v>195</v>
      </c>
      <c r="N39" s="46">
        <v>132</v>
      </c>
      <c r="O39" s="46">
        <v>411</v>
      </c>
    </row>
    <row r="40" spans="1:15" x14ac:dyDescent="0.2">
      <c r="A40" s="59"/>
      <c r="B40" s="45" t="s">
        <v>5</v>
      </c>
      <c r="C40" s="46">
        <v>111</v>
      </c>
      <c r="D40" s="46">
        <v>10</v>
      </c>
      <c r="E40" s="46">
        <v>15</v>
      </c>
      <c r="F40" s="46">
        <v>19</v>
      </c>
      <c r="G40" s="46">
        <v>31</v>
      </c>
      <c r="H40" s="46">
        <v>30</v>
      </c>
      <c r="I40" s="46">
        <v>28</v>
      </c>
      <c r="J40" s="46">
        <v>36</v>
      </c>
      <c r="K40" s="46">
        <v>53</v>
      </c>
      <c r="L40" s="46">
        <v>56</v>
      </c>
      <c r="M40" s="46">
        <v>70</v>
      </c>
      <c r="N40" s="46">
        <v>25</v>
      </c>
      <c r="O40" s="46">
        <v>484</v>
      </c>
    </row>
    <row r="41" spans="1:15" x14ac:dyDescent="0.2">
      <c r="A41" s="59"/>
      <c r="B41" s="45" t="s">
        <v>6</v>
      </c>
      <c r="C41" s="46"/>
      <c r="D41" s="46"/>
      <c r="E41" s="46"/>
      <c r="F41" s="46"/>
      <c r="G41" s="46"/>
      <c r="H41" s="46"/>
      <c r="I41" s="46"/>
      <c r="J41" s="46"/>
      <c r="K41" s="46"/>
      <c r="L41" s="46">
        <v>1</v>
      </c>
      <c r="M41" s="46">
        <v>26</v>
      </c>
      <c r="N41" s="46">
        <v>16</v>
      </c>
      <c r="O41" s="46">
        <v>43</v>
      </c>
    </row>
    <row r="42" spans="1:15" x14ac:dyDescent="0.2">
      <c r="A42" s="59"/>
      <c r="B42" s="45" t="s">
        <v>7</v>
      </c>
      <c r="C42" s="46">
        <v>72</v>
      </c>
      <c r="D42" s="46">
        <v>4</v>
      </c>
      <c r="E42" s="46">
        <v>11</v>
      </c>
      <c r="F42" s="46">
        <v>6</v>
      </c>
      <c r="G42" s="46">
        <v>17</v>
      </c>
      <c r="H42" s="46">
        <v>17</v>
      </c>
      <c r="I42" s="46">
        <v>16</v>
      </c>
      <c r="J42" s="46">
        <v>28</v>
      </c>
      <c r="K42" s="46">
        <v>18</v>
      </c>
      <c r="L42" s="46">
        <v>17</v>
      </c>
      <c r="M42" s="46">
        <v>12</v>
      </c>
      <c r="N42" s="46">
        <v>2</v>
      </c>
      <c r="O42" s="46">
        <v>220</v>
      </c>
    </row>
    <row r="43" spans="1:15" x14ac:dyDescent="0.2">
      <c r="A43" s="59"/>
      <c r="B43" s="45" t="s">
        <v>8</v>
      </c>
      <c r="C43" s="46">
        <v>4</v>
      </c>
      <c r="D43" s="47"/>
      <c r="E43" s="47"/>
      <c r="F43" s="46"/>
      <c r="G43" s="46"/>
      <c r="H43" s="46"/>
      <c r="I43" s="46"/>
      <c r="J43" s="46"/>
      <c r="K43" s="46">
        <v>2</v>
      </c>
      <c r="L43" s="46">
        <v>1</v>
      </c>
      <c r="M43" s="46">
        <v>2</v>
      </c>
      <c r="N43" s="46">
        <v>1</v>
      </c>
      <c r="O43" s="46">
        <v>10</v>
      </c>
    </row>
    <row r="44" spans="1:15" x14ac:dyDescent="0.2">
      <c r="A44" s="59"/>
      <c r="B44" s="48" t="s">
        <v>9</v>
      </c>
      <c r="C44" s="49">
        <v>190</v>
      </c>
      <c r="D44" s="49">
        <v>14</v>
      </c>
      <c r="E44" s="49">
        <v>27</v>
      </c>
      <c r="F44" s="49">
        <v>26</v>
      </c>
      <c r="G44" s="49">
        <v>48</v>
      </c>
      <c r="H44" s="49">
        <v>48</v>
      </c>
      <c r="I44" s="49">
        <v>45</v>
      </c>
      <c r="J44" s="49">
        <v>70</v>
      </c>
      <c r="K44" s="49">
        <v>88</v>
      </c>
      <c r="L44" s="49">
        <v>131</v>
      </c>
      <c r="M44" s="49">
        <v>305</v>
      </c>
      <c r="N44" s="54">
        <v>176</v>
      </c>
      <c r="O44" s="54">
        <v>1168</v>
      </c>
    </row>
    <row r="45" spans="1:15" x14ac:dyDescent="0.2">
      <c r="A45" s="60"/>
      <c r="B45" s="50" t="s">
        <v>10</v>
      </c>
      <c r="C45" s="51">
        <v>0.16267123287671201</v>
      </c>
      <c r="D45" s="51">
        <v>1.1986301369862999E-2</v>
      </c>
      <c r="E45" s="51">
        <v>2.31164383561644E-2</v>
      </c>
      <c r="F45" s="51">
        <v>2.22602739726027E-2</v>
      </c>
      <c r="G45" s="51">
        <v>4.1095890410958902E-2</v>
      </c>
      <c r="H45" s="51">
        <v>4.1095890410958902E-2</v>
      </c>
      <c r="I45" s="51">
        <v>3.8527397260274002E-2</v>
      </c>
      <c r="J45" s="51">
        <v>5.99315068493151E-2</v>
      </c>
      <c r="K45" s="51">
        <v>7.5342465753424695E-2</v>
      </c>
      <c r="L45" s="51">
        <v>0.112157534246575</v>
      </c>
      <c r="M45" s="51">
        <v>0.261130136986301</v>
      </c>
      <c r="N45" s="51">
        <v>0.150684931506849</v>
      </c>
      <c r="O45" s="51">
        <v>1</v>
      </c>
    </row>
    <row r="46" spans="1:15" x14ac:dyDescent="0.2">
      <c r="C46" s="53"/>
      <c r="D46" s="53"/>
      <c r="E46" s="53"/>
      <c r="F46" s="53"/>
      <c r="G46" s="53"/>
    </row>
    <row r="47" spans="1:15" ht="12.75" customHeight="1" x14ac:dyDescent="0.2">
      <c r="A47" s="58" t="s">
        <v>37</v>
      </c>
      <c r="B47" s="45" t="s">
        <v>4</v>
      </c>
      <c r="C47" s="46"/>
      <c r="D47" s="46"/>
      <c r="E47" s="46"/>
      <c r="F47" s="46"/>
      <c r="G47" s="46"/>
      <c r="H47" s="46"/>
      <c r="I47" s="46">
        <v>3</v>
      </c>
      <c r="J47" s="46">
        <v>6</v>
      </c>
      <c r="K47" s="46">
        <v>8</v>
      </c>
      <c r="L47" s="46">
        <v>14</v>
      </c>
      <c r="M47" s="46">
        <v>93</v>
      </c>
      <c r="N47" s="46">
        <v>197</v>
      </c>
      <c r="O47" s="46">
        <v>321</v>
      </c>
    </row>
    <row r="48" spans="1:15" x14ac:dyDescent="0.2">
      <c r="A48" s="59"/>
      <c r="B48" s="45" t="s">
        <v>5</v>
      </c>
      <c r="C48" s="46">
        <v>99</v>
      </c>
      <c r="D48" s="46">
        <v>17</v>
      </c>
      <c r="E48" s="46">
        <v>26</v>
      </c>
      <c r="F48" s="46">
        <v>44</v>
      </c>
      <c r="G48" s="46">
        <v>75</v>
      </c>
      <c r="H48" s="46">
        <v>73</v>
      </c>
      <c r="I48" s="46">
        <v>79</v>
      </c>
      <c r="J48" s="46">
        <v>73</v>
      </c>
      <c r="K48" s="46">
        <v>92</v>
      </c>
      <c r="L48" s="46">
        <v>62</v>
      </c>
      <c r="M48" s="46">
        <v>133</v>
      </c>
      <c r="N48" s="46">
        <v>43</v>
      </c>
      <c r="O48" s="46">
        <v>816</v>
      </c>
    </row>
    <row r="49" spans="1:15" x14ac:dyDescent="0.2">
      <c r="A49" s="59"/>
      <c r="B49" s="45" t="s">
        <v>6</v>
      </c>
      <c r="C49" s="46"/>
      <c r="D49" s="46">
        <v>1</v>
      </c>
      <c r="E49" s="46">
        <v>7</v>
      </c>
      <c r="F49" s="46">
        <v>4</v>
      </c>
      <c r="G49" s="46">
        <v>13</v>
      </c>
      <c r="H49" s="46">
        <v>19</v>
      </c>
      <c r="I49" s="46">
        <v>2</v>
      </c>
      <c r="J49" s="46">
        <v>4</v>
      </c>
      <c r="K49" s="46">
        <v>2</v>
      </c>
      <c r="L49" s="46"/>
      <c r="M49" s="46">
        <v>14</v>
      </c>
      <c r="N49" s="46">
        <v>14</v>
      </c>
      <c r="O49" s="46">
        <v>80</v>
      </c>
    </row>
    <row r="50" spans="1:15" x14ac:dyDescent="0.2">
      <c r="A50" s="59"/>
      <c r="B50" s="45" t="s">
        <v>7</v>
      </c>
      <c r="C50" s="46">
        <v>76</v>
      </c>
      <c r="D50" s="46">
        <v>3</v>
      </c>
      <c r="E50" s="46">
        <v>3</v>
      </c>
      <c r="F50" s="46">
        <v>1</v>
      </c>
      <c r="G50" s="46">
        <v>5</v>
      </c>
      <c r="H50" s="46">
        <v>7</v>
      </c>
      <c r="I50" s="46">
        <v>8</v>
      </c>
      <c r="J50" s="46">
        <v>10</v>
      </c>
      <c r="K50" s="46">
        <v>14</v>
      </c>
      <c r="L50" s="46">
        <v>4</v>
      </c>
      <c r="M50" s="46">
        <v>11</v>
      </c>
      <c r="N50" s="46">
        <v>2</v>
      </c>
      <c r="O50" s="46">
        <v>144</v>
      </c>
    </row>
    <row r="51" spans="1:15" x14ac:dyDescent="0.2">
      <c r="A51" s="59"/>
      <c r="B51" s="45" t="s">
        <v>8</v>
      </c>
      <c r="C51" s="46"/>
      <c r="D51" s="47"/>
      <c r="E51" s="47"/>
      <c r="F51" s="46"/>
      <c r="G51" s="46">
        <v>1</v>
      </c>
      <c r="H51" s="46"/>
      <c r="I51" s="46"/>
      <c r="J51" s="46"/>
      <c r="K51" s="46"/>
      <c r="L51" s="46">
        <v>1</v>
      </c>
      <c r="M51" s="46">
        <v>2</v>
      </c>
      <c r="N51" s="46">
        <v>1</v>
      </c>
      <c r="O51" s="46">
        <v>5</v>
      </c>
    </row>
    <row r="52" spans="1:15" x14ac:dyDescent="0.2">
      <c r="A52" s="59"/>
      <c r="B52" s="48" t="s">
        <v>9</v>
      </c>
      <c r="C52" s="49">
        <v>175</v>
      </c>
      <c r="D52" s="49">
        <v>21</v>
      </c>
      <c r="E52" s="49">
        <v>36</v>
      </c>
      <c r="F52" s="49">
        <v>49</v>
      </c>
      <c r="G52" s="49">
        <v>94</v>
      </c>
      <c r="H52" s="49">
        <v>99</v>
      </c>
      <c r="I52" s="49">
        <v>92</v>
      </c>
      <c r="J52" s="49">
        <v>93</v>
      </c>
      <c r="K52" s="49">
        <v>116</v>
      </c>
      <c r="L52" s="49">
        <v>81</v>
      </c>
      <c r="M52" s="49">
        <v>253</v>
      </c>
      <c r="N52" s="54">
        <v>257</v>
      </c>
      <c r="O52" s="54">
        <v>1366</v>
      </c>
    </row>
    <row r="53" spans="1:15" x14ac:dyDescent="0.2">
      <c r="A53" s="60"/>
      <c r="B53" s="50" t="s">
        <v>10</v>
      </c>
      <c r="C53" s="51">
        <v>0.128111273792094</v>
      </c>
      <c r="D53" s="51">
        <v>1.53733528550512E-2</v>
      </c>
      <c r="E53" s="51">
        <v>2.6354319180087901E-2</v>
      </c>
      <c r="F53" s="51">
        <v>3.5871156661786197E-2</v>
      </c>
      <c r="G53" s="51">
        <v>6.8814055636896104E-2</v>
      </c>
      <c r="H53" s="51">
        <v>7.2474377745241597E-2</v>
      </c>
      <c r="I53" s="51">
        <v>6.7349926793557793E-2</v>
      </c>
      <c r="J53" s="51">
        <v>6.80819912152269E-2</v>
      </c>
      <c r="K53" s="51">
        <v>8.4919472913616401E-2</v>
      </c>
      <c r="L53" s="51">
        <v>5.9297218155197701E-2</v>
      </c>
      <c r="M53" s="51">
        <v>0.185212298682284</v>
      </c>
      <c r="N53" s="51">
        <v>0.18814055636895999</v>
      </c>
      <c r="O53" s="51">
        <v>1</v>
      </c>
    </row>
    <row r="55" spans="1:15" x14ac:dyDescent="0.2">
      <c r="A55" s="58" t="s">
        <v>38</v>
      </c>
      <c r="B55" s="45" t="s">
        <v>4</v>
      </c>
      <c r="C55" s="46"/>
      <c r="D55" s="46"/>
      <c r="E55" s="46"/>
      <c r="F55" s="46">
        <v>1</v>
      </c>
      <c r="G55" s="46">
        <v>4</v>
      </c>
      <c r="H55" s="46">
        <v>1</v>
      </c>
      <c r="I55" s="46">
        <v>3</v>
      </c>
      <c r="J55" s="46">
        <v>14</v>
      </c>
      <c r="K55" s="46">
        <v>10</v>
      </c>
      <c r="L55" s="46">
        <v>39</v>
      </c>
      <c r="M55" s="46">
        <v>347</v>
      </c>
      <c r="N55" s="46">
        <v>155</v>
      </c>
      <c r="O55" s="46">
        <v>574</v>
      </c>
    </row>
    <row r="56" spans="1:15" x14ac:dyDescent="0.2">
      <c r="A56" s="59"/>
      <c r="B56" s="45" t="s">
        <v>5</v>
      </c>
      <c r="C56" s="46">
        <v>62</v>
      </c>
      <c r="D56" s="46">
        <v>11</v>
      </c>
      <c r="E56" s="46">
        <v>16</v>
      </c>
      <c r="F56" s="46">
        <v>12</v>
      </c>
      <c r="G56" s="46">
        <v>24</v>
      </c>
      <c r="H56" s="46">
        <v>28</v>
      </c>
      <c r="I56" s="46">
        <v>25</v>
      </c>
      <c r="J56" s="46">
        <v>35</v>
      </c>
      <c r="K56" s="46">
        <v>38</v>
      </c>
      <c r="L56" s="46">
        <v>43</v>
      </c>
      <c r="M56" s="46">
        <v>64</v>
      </c>
      <c r="N56" s="46">
        <v>33</v>
      </c>
      <c r="O56" s="46">
        <v>391</v>
      </c>
    </row>
    <row r="57" spans="1:15" x14ac:dyDescent="0.2">
      <c r="A57" s="59"/>
      <c r="B57" s="45" t="s">
        <v>6</v>
      </c>
      <c r="C57" s="46"/>
      <c r="D57" s="46"/>
      <c r="E57" s="46"/>
      <c r="F57" s="46"/>
      <c r="G57" s="46"/>
      <c r="H57" s="46"/>
      <c r="I57" s="46"/>
      <c r="J57" s="46">
        <v>2</v>
      </c>
      <c r="K57" s="46">
        <v>2</v>
      </c>
      <c r="L57" s="46">
        <v>1</v>
      </c>
      <c r="M57" s="46">
        <v>4</v>
      </c>
      <c r="N57" s="46">
        <v>10</v>
      </c>
      <c r="O57" s="46">
        <v>19</v>
      </c>
    </row>
    <row r="58" spans="1:15" x14ac:dyDescent="0.2">
      <c r="A58" s="59"/>
      <c r="B58" s="45" t="s">
        <v>7</v>
      </c>
      <c r="C58" s="46">
        <v>20</v>
      </c>
      <c r="D58" s="46">
        <v>6</v>
      </c>
      <c r="E58" s="46">
        <v>1</v>
      </c>
      <c r="F58" s="46">
        <v>2</v>
      </c>
      <c r="G58" s="46">
        <v>9</v>
      </c>
      <c r="H58" s="46">
        <v>21</v>
      </c>
      <c r="I58" s="46">
        <v>18</v>
      </c>
      <c r="J58" s="46">
        <v>20</v>
      </c>
      <c r="K58" s="46">
        <v>25</v>
      </c>
      <c r="L58" s="46">
        <v>22</v>
      </c>
      <c r="M58" s="46">
        <v>18</v>
      </c>
      <c r="N58" s="46">
        <v>3</v>
      </c>
      <c r="O58" s="46">
        <v>165</v>
      </c>
    </row>
    <row r="59" spans="1:15" x14ac:dyDescent="0.2">
      <c r="A59" s="59"/>
      <c r="B59" s="45" t="s">
        <v>8</v>
      </c>
      <c r="C59" s="46"/>
      <c r="D59" s="47"/>
      <c r="E59" s="47"/>
      <c r="F59" s="46"/>
      <c r="G59" s="46"/>
      <c r="H59" s="46">
        <v>1</v>
      </c>
      <c r="I59" s="46"/>
      <c r="J59" s="46">
        <v>1</v>
      </c>
      <c r="K59" s="46">
        <v>1</v>
      </c>
      <c r="L59" s="46"/>
      <c r="M59" s="46">
        <v>2</v>
      </c>
      <c r="N59" s="46"/>
      <c r="O59" s="46">
        <v>5</v>
      </c>
    </row>
    <row r="60" spans="1:15" x14ac:dyDescent="0.2">
      <c r="A60" s="59"/>
      <c r="B60" s="48" t="s">
        <v>9</v>
      </c>
      <c r="C60" s="49">
        <v>82</v>
      </c>
      <c r="D60" s="49">
        <v>17</v>
      </c>
      <c r="E60" s="49">
        <v>17</v>
      </c>
      <c r="F60" s="49">
        <v>15</v>
      </c>
      <c r="G60" s="49">
        <v>37</v>
      </c>
      <c r="H60" s="49">
        <v>51</v>
      </c>
      <c r="I60" s="49">
        <v>46</v>
      </c>
      <c r="J60" s="49">
        <v>72</v>
      </c>
      <c r="K60" s="49">
        <v>76</v>
      </c>
      <c r="L60" s="49">
        <v>105</v>
      </c>
      <c r="M60" s="49">
        <v>435</v>
      </c>
      <c r="N60" s="54">
        <v>201</v>
      </c>
      <c r="O60" s="54">
        <v>1154</v>
      </c>
    </row>
    <row r="61" spans="1:15" x14ac:dyDescent="0.2">
      <c r="A61" s="60"/>
      <c r="B61" s="50" t="s">
        <v>10</v>
      </c>
      <c r="C61" s="51">
        <v>7.1057192374350098E-2</v>
      </c>
      <c r="D61" s="51">
        <v>1.47313691507799E-2</v>
      </c>
      <c r="E61" s="51">
        <v>1.47313691507799E-2</v>
      </c>
      <c r="F61" s="51">
        <v>1.2998266897747E-2</v>
      </c>
      <c r="G61" s="51">
        <v>3.2062391681109199E-2</v>
      </c>
      <c r="H61" s="51">
        <v>4.4194107452339697E-2</v>
      </c>
      <c r="I61" s="51">
        <v>3.9861351819757397E-2</v>
      </c>
      <c r="J61" s="51">
        <v>6.2391681109185401E-2</v>
      </c>
      <c r="K61" s="51">
        <v>6.5857885615251299E-2</v>
      </c>
      <c r="L61" s="51">
        <v>9.0987868284228807E-2</v>
      </c>
      <c r="M61" s="51">
        <v>0.37694974003466197</v>
      </c>
      <c r="N61" s="51">
        <v>0.174176776429809</v>
      </c>
      <c r="O61" s="51">
        <v>1</v>
      </c>
    </row>
    <row r="63" spans="1:15" x14ac:dyDescent="0.2">
      <c r="A63" s="35" t="s">
        <v>45</v>
      </c>
    </row>
    <row r="64" spans="1:15" x14ac:dyDescent="0.2">
      <c r="A64" s="36" t="s">
        <v>39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5E0A9-4EDC-4690-B094-AB605C3364FF}"/>
</file>

<file path=customXml/itemProps2.xml><?xml version="1.0" encoding="utf-8"?>
<ds:datastoreItem xmlns:ds="http://schemas.openxmlformats.org/officeDocument/2006/customXml" ds:itemID="{20F5ACF2-C6BD-43F2-96F6-039A83DAD441}"/>
</file>

<file path=customXml/itemProps3.xml><?xml version="1.0" encoding="utf-8"?>
<ds:datastoreItem xmlns:ds="http://schemas.openxmlformats.org/officeDocument/2006/customXml" ds:itemID="{413C69A7-8760-421D-BB8A-EECB5F0D6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2017-05-25T07:57:50Z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