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GENOVA\"/>
    </mc:Choice>
  </mc:AlternateContent>
  <bookViews>
    <workbookView xWindow="240" yWindow="135" windowWidth="19980" windowHeight="7815" activeTab="2"/>
  </bookViews>
  <sheets>
    <sheet name="Flussi " sheetId="2" r:id="rId1"/>
    <sheet name="Variazione pendenti 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'!$A$1:$I$52</definedName>
    <definedName name="_xlnm.Print_Area" localSheetId="1">'Variazione pendenti '!$A$1:$F$18</definedName>
  </definedNames>
  <calcPr calcId="162913"/>
</workbook>
</file>

<file path=xl/calcChain.xml><?xml version="1.0" encoding="utf-8"?>
<calcChain xmlns="http://schemas.openxmlformats.org/spreadsheetml/2006/main">
  <c r="H48" i="2" l="1"/>
  <c r="G48" i="2"/>
  <c r="H39" i="2"/>
  <c r="G39" i="2"/>
  <c r="H30" i="2"/>
  <c r="G30" i="2"/>
  <c r="H21" i="2"/>
  <c r="G21" i="2"/>
  <c r="H12" i="2"/>
  <c r="G12" i="2"/>
  <c r="G14" i="2" l="1"/>
  <c r="G41" i="2"/>
  <c r="G32" i="2"/>
  <c r="G50" i="2"/>
  <c r="G23" i="2"/>
  <c r="F15" i="3"/>
  <c r="F13" i="3"/>
  <c r="F11" i="3"/>
  <c r="F9" i="3"/>
  <c r="F7" i="3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E23" i="2" l="1"/>
  <c r="E41" i="2"/>
  <c r="C14" i="2"/>
  <c r="C32" i="2"/>
  <c r="C50" i="2"/>
  <c r="E14" i="2"/>
  <c r="C23" i="2"/>
  <c r="E32" i="2"/>
  <c r="C41" i="2"/>
  <c r="E50" i="2"/>
</calcChain>
</file>

<file path=xl/sharedStrings.xml><?xml version="1.0" encoding="utf-8"?>
<sst xmlns="http://schemas.openxmlformats.org/spreadsheetml/2006/main" count="137" uniqueCount="46">
  <si>
    <t>Distretto di Genova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</si>
  <si>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</si>
  <si>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</si>
  <si>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</si>
  <si>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</si>
  <si>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</si>
  <si>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</si>
  <si>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</si>
  <si>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</si>
  <si>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</si>
  <si>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</si>
  <si>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</si>
  <si>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</si>
  <si>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</si>
  <si>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</si>
  <si>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</si>
  <si>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</si>
  <si>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</si>
  <si>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</si>
  <si>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</si>
  <si>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</si>
  <si>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</si>
  <si>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Genova</t>
  </si>
  <si>
    <t>Tribunale Ordinario di Imperia</t>
  </si>
  <si>
    <t>Tribunale Ordinario di La Spezia</t>
  </si>
  <si>
    <t>Tribunale Ordinario di Savona</t>
  </si>
  <si>
    <t xml:space="preserve">Tribunale Ordinario di Massa </t>
  </si>
  <si>
    <t>Variazione</t>
  </si>
  <si>
    <t>Fino al 2006</t>
  </si>
  <si>
    <t>TOTALE</t>
  </si>
  <si>
    <t>Circondario di Tribunale Ordinario di Genova</t>
  </si>
  <si>
    <t>Circondario di Tribunale Ordinario di Imperia</t>
  </si>
  <si>
    <t>Circondario di Tribunale Ordinario di La Spezia</t>
  </si>
  <si>
    <t>Circondario di Tribunale Ordinario di Massa</t>
  </si>
  <si>
    <t>Circondario di Tribunale Ordinario di Savona</t>
  </si>
  <si>
    <t>Fonte: Dipartimento dell'organizzazione giudiziaria, del personale e dei servizi - Direzione Generale di Statistica e Analisi Organizzativa</t>
  </si>
  <si>
    <t>Iscritti 2016</t>
  </si>
  <si>
    <t>Definiti 2016</t>
  </si>
  <si>
    <t>Anni 2015 - 31 marzo 2017</t>
  </si>
  <si>
    <t>Ultimo aggiornamento del sistema di rilevazione avvenuto il 12 aprile 2017</t>
  </si>
  <si>
    <t>Pendenti al 31  marzo 2017</t>
  </si>
  <si>
    <t>Pendenti al 31/03/2017</t>
  </si>
  <si>
    <t>Pendenti al 31/12/2014</t>
  </si>
  <si>
    <t>Pendenti al 31 marzo 2017</t>
  </si>
  <si>
    <t>Iscritti 
gen - mar 2017</t>
  </si>
  <si>
    <t>Definiti 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</si>
</sst>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3" fontId="7" fillId="0" borderId="2" xfId="1" applyNumberFormat="1" applyFont="1" applyBorder="1"/>
    <xf numFmtId="0" fontId="10" fillId="0" borderId="3" xfId="1" applyFont="1" applyBorder="1"/>
    <xf numFmtId="3" fontId="9" fillId="0" borderId="3" xfId="1" applyNumberFormat="1" applyFont="1" applyBorder="1"/>
    <xf numFmtId="3" fontId="9" fillId="0" borderId="4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/>
    <xf numFmtId="0" fontId="7" fillId="0" borderId="0" xfId="5" applyFont="1"/>
    <xf numFmtId="0" fontId="12" fillId="0" borderId="0" xfId="5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3" xfId="7" applyFont="1" applyBorder="1"/>
    <xf numFmtId="3" fontId="10" fillId="0" borderId="3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3" fontId="9" fillId="0" borderId="1" xfId="7" applyNumberFormat="1" applyFont="1" applyBorder="1"/>
    <xf numFmtId="0" fontId="9" fillId="0" borderId="1" xfId="1" applyFont="1" applyBorder="1" applyAlignment="1">
      <alignment horizontal="left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0" fontId="9" fillId="0" borderId="7" xfId="7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>
      <selection activeCell="B42" sqref="B42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38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36</v>
      </c>
      <c r="F6" s="7" t="s">
        <v>37</v>
      </c>
      <c r="G6" s="33" t="s">
        <v>44</v>
      </c>
      <c r="H6" s="33" t="s">
        <v>45</v>
      </c>
    </row>
    <row r="7" spans="1:8" x14ac:dyDescent="0.2">
      <c r="A7" s="55" t="s">
        <v>22</v>
      </c>
      <c r="B7" s="8" t="s">
        <v>4</v>
      </c>
      <c r="C7" s="9">
        <v>4278</v>
      </c>
      <c r="D7" s="9">
        <v>4961</v>
      </c>
      <c r="E7" s="9">
        <v>4326</v>
      </c>
      <c r="F7" s="9">
        <v>4202</v>
      </c>
      <c r="G7" s="9">
        <v>951</v>
      </c>
      <c r="H7" s="9">
        <v>1139</v>
      </c>
    </row>
    <row r="8" spans="1:8" x14ac:dyDescent="0.2">
      <c r="A8" s="55" t="s">
        <v>15</v>
      </c>
      <c r="B8" s="8" t="s">
        <v>5</v>
      </c>
      <c r="C8" s="9">
        <v>1036</v>
      </c>
      <c r="D8" s="10">
        <v>1160</v>
      </c>
      <c r="E8" s="9">
        <v>896</v>
      </c>
      <c r="F8" s="9">
        <v>1119</v>
      </c>
      <c r="G8" s="9">
        <v>262</v>
      </c>
      <c r="H8" s="9">
        <v>333</v>
      </c>
    </row>
    <row r="9" spans="1:8" x14ac:dyDescent="0.2">
      <c r="A9" s="55" t="s">
        <v>15</v>
      </c>
      <c r="B9" s="8" t="s">
        <v>6</v>
      </c>
      <c r="C9" s="9">
        <v>436</v>
      </c>
      <c r="D9" s="9">
        <v>465</v>
      </c>
      <c r="E9" s="9">
        <v>389</v>
      </c>
      <c r="F9" s="9">
        <v>421</v>
      </c>
      <c r="G9" s="9">
        <v>115</v>
      </c>
      <c r="H9" s="9">
        <v>114</v>
      </c>
    </row>
    <row r="10" spans="1:8" x14ac:dyDescent="0.2">
      <c r="A10" s="55" t="s">
        <v>15</v>
      </c>
      <c r="B10" s="8" t="s">
        <v>16</v>
      </c>
      <c r="C10" s="9">
        <v>173</v>
      </c>
      <c r="D10" s="10">
        <v>142</v>
      </c>
      <c r="E10" s="9">
        <v>153</v>
      </c>
      <c r="F10" s="9">
        <v>143</v>
      </c>
      <c r="G10" s="9">
        <v>32</v>
      </c>
      <c r="H10" s="9">
        <v>53</v>
      </c>
    </row>
    <row r="11" spans="1:8" x14ac:dyDescent="0.2">
      <c r="A11" s="55" t="s">
        <v>15</v>
      </c>
      <c r="B11" s="8" t="s">
        <v>8</v>
      </c>
      <c r="C11" s="9">
        <v>45</v>
      </c>
      <c r="D11" s="9">
        <v>39</v>
      </c>
      <c r="E11" s="9">
        <v>25</v>
      </c>
      <c r="F11" s="9">
        <v>28</v>
      </c>
      <c r="G11" s="9">
        <v>2</v>
      </c>
      <c r="H11" s="9">
        <v>4</v>
      </c>
    </row>
    <row r="12" spans="1:8" x14ac:dyDescent="0.2">
      <c r="A12" s="55"/>
      <c r="B12" s="11" t="s">
        <v>17</v>
      </c>
      <c r="C12" s="12">
        <f t="shared" ref="C12:F12" si="0">SUM(C7:C11)</f>
        <v>5968</v>
      </c>
      <c r="D12" s="13">
        <f t="shared" si="0"/>
        <v>6767</v>
      </c>
      <c r="E12" s="12">
        <f t="shared" si="0"/>
        <v>5789</v>
      </c>
      <c r="F12" s="12">
        <f t="shared" si="0"/>
        <v>5913</v>
      </c>
      <c r="G12" s="12">
        <f t="shared" ref="G12:H12" si="1">SUM(G7:G11)</f>
        <v>1362</v>
      </c>
      <c r="H12" s="12">
        <f t="shared" si="1"/>
        <v>1643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6">
        <f>D12/C12</f>
        <v>1.1338806970509383</v>
      </c>
      <c r="D14" s="57"/>
      <c r="E14" s="56">
        <f>F12/E12</f>
        <v>1.0214199343582657</v>
      </c>
      <c r="F14" s="57"/>
      <c r="G14" s="56">
        <f>H12/G12</f>
        <v>1.2063142437591776</v>
      </c>
      <c r="H14" s="57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5" t="s">
        <v>23</v>
      </c>
      <c r="B16" s="8" t="s">
        <v>4</v>
      </c>
      <c r="C16" s="9">
        <v>1099</v>
      </c>
      <c r="D16" s="9">
        <v>1049</v>
      </c>
      <c r="E16" s="9">
        <v>1055</v>
      </c>
      <c r="F16" s="9">
        <v>1089</v>
      </c>
      <c r="G16" s="9">
        <v>220</v>
      </c>
      <c r="H16" s="9">
        <v>207</v>
      </c>
    </row>
    <row r="17" spans="1:8" x14ac:dyDescent="0.2">
      <c r="A17" s="55" t="s">
        <v>19</v>
      </c>
      <c r="B17" s="8" t="s">
        <v>5</v>
      </c>
      <c r="C17" s="9">
        <v>226</v>
      </c>
      <c r="D17" s="9">
        <v>241</v>
      </c>
      <c r="E17" s="9">
        <v>246</v>
      </c>
      <c r="F17" s="9">
        <v>200</v>
      </c>
      <c r="G17" s="9">
        <v>61</v>
      </c>
      <c r="H17" s="9">
        <v>50</v>
      </c>
    </row>
    <row r="18" spans="1:8" x14ac:dyDescent="0.2">
      <c r="A18" s="55" t="s">
        <v>19</v>
      </c>
      <c r="B18" s="8" t="s">
        <v>6</v>
      </c>
      <c r="C18" s="9">
        <v>79</v>
      </c>
      <c r="D18" s="9">
        <v>69</v>
      </c>
      <c r="E18" s="9">
        <v>62</v>
      </c>
      <c r="F18" s="9">
        <v>61</v>
      </c>
      <c r="G18" s="9">
        <v>13</v>
      </c>
      <c r="H18" s="9">
        <v>31</v>
      </c>
    </row>
    <row r="19" spans="1:8" x14ac:dyDescent="0.2">
      <c r="A19" s="55" t="s">
        <v>19</v>
      </c>
      <c r="B19" s="8" t="s">
        <v>16</v>
      </c>
      <c r="C19" s="9">
        <v>25</v>
      </c>
      <c r="D19" s="9">
        <v>32</v>
      </c>
      <c r="E19" s="9">
        <v>21</v>
      </c>
      <c r="F19" s="9">
        <v>26</v>
      </c>
      <c r="G19" s="9">
        <v>12</v>
      </c>
      <c r="H19" s="9">
        <v>2</v>
      </c>
    </row>
    <row r="20" spans="1:8" x14ac:dyDescent="0.2">
      <c r="A20" s="55" t="s">
        <v>19</v>
      </c>
      <c r="B20" s="8" t="s">
        <v>8</v>
      </c>
      <c r="C20" s="9">
        <v>8</v>
      </c>
      <c r="D20" s="9">
        <v>3</v>
      </c>
      <c r="E20" s="9">
        <v>4</v>
      </c>
      <c r="F20" s="9">
        <v>8</v>
      </c>
      <c r="G20" s="9">
        <v>1</v>
      </c>
      <c r="H20" s="9">
        <v>2</v>
      </c>
    </row>
    <row r="21" spans="1:8" x14ac:dyDescent="0.2">
      <c r="A21" s="55"/>
      <c r="B21" s="11" t="s">
        <v>17</v>
      </c>
      <c r="C21" s="12">
        <f t="shared" ref="C21:F21" si="2">SUM(C16:C20)</f>
        <v>1437</v>
      </c>
      <c r="D21" s="12">
        <f t="shared" si="2"/>
        <v>1394</v>
      </c>
      <c r="E21" s="12">
        <f t="shared" si="2"/>
        <v>1388</v>
      </c>
      <c r="F21" s="12">
        <f t="shared" si="2"/>
        <v>1384</v>
      </c>
      <c r="G21" s="12">
        <f t="shared" ref="G21:H21" si="3">SUM(G16:G20)</f>
        <v>307</v>
      </c>
      <c r="H21" s="12">
        <f t="shared" si="3"/>
        <v>292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6">
        <f>D21/C21</f>
        <v>0.97007654836464863</v>
      </c>
      <c r="D23" s="57"/>
      <c r="E23" s="56">
        <f>F21/E21</f>
        <v>0.99711815561959649</v>
      </c>
      <c r="F23" s="57"/>
      <c r="G23" s="56">
        <f>H21/G21</f>
        <v>0.95114006514657978</v>
      </c>
      <c r="H23" s="57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5" t="s">
        <v>24</v>
      </c>
      <c r="B25" s="8" t="s">
        <v>4</v>
      </c>
      <c r="C25" s="9">
        <v>1119</v>
      </c>
      <c r="D25" s="9">
        <v>1069</v>
      </c>
      <c r="E25" s="9">
        <v>1111</v>
      </c>
      <c r="F25" s="9">
        <v>1134</v>
      </c>
      <c r="G25" s="9">
        <v>265</v>
      </c>
      <c r="H25" s="9">
        <v>289</v>
      </c>
    </row>
    <row r="26" spans="1:8" x14ac:dyDescent="0.2">
      <c r="A26" s="55"/>
      <c r="B26" s="8" t="s">
        <v>5</v>
      </c>
      <c r="C26" s="9">
        <v>191</v>
      </c>
      <c r="D26" s="9">
        <v>279</v>
      </c>
      <c r="E26" s="9">
        <v>168</v>
      </c>
      <c r="F26" s="9">
        <v>230</v>
      </c>
      <c r="G26" s="9">
        <v>38</v>
      </c>
      <c r="H26" s="9">
        <v>59</v>
      </c>
    </row>
    <row r="27" spans="1:8" x14ac:dyDescent="0.2">
      <c r="A27" s="55"/>
      <c r="B27" s="8" t="s">
        <v>6</v>
      </c>
      <c r="C27" s="9">
        <v>157</v>
      </c>
      <c r="D27" s="9">
        <v>163</v>
      </c>
      <c r="E27" s="9">
        <v>175</v>
      </c>
      <c r="F27" s="9">
        <v>134</v>
      </c>
      <c r="G27" s="9">
        <v>53</v>
      </c>
      <c r="H27" s="9">
        <v>57</v>
      </c>
    </row>
    <row r="28" spans="1:8" x14ac:dyDescent="0.2">
      <c r="A28" s="55"/>
      <c r="B28" s="8" t="s">
        <v>16</v>
      </c>
      <c r="C28" s="9">
        <v>47</v>
      </c>
      <c r="D28" s="9">
        <v>34</v>
      </c>
      <c r="E28" s="9">
        <v>35</v>
      </c>
      <c r="F28" s="9">
        <v>50</v>
      </c>
      <c r="G28" s="9">
        <v>6</v>
      </c>
      <c r="H28" s="9">
        <v>9</v>
      </c>
    </row>
    <row r="29" spans="1:8" x14ac:dyDescent="0.2">
      <c r="A29" s="55"/>
      <c r="B29" s="8" t="s">
        <v>8</v>
      </c>
      <c r="C29" s="9">
        <v>49</v>
      </c>
      <c r="D29" s="9">
        <v>23</v>
      </c>
      <c r="E29" s="9">
        <v>49</v>
      </c>
      <c r="F29" s="9">
        <v>25</v>
      </c>
      <c r="G29" s="9">
        <v>15</v>
      </c>
      <c r="H29" s="9">
        <v>4</v>
      </c>
    </row>
    <row r="30" spans="1:8" x14ac:dyDescent="0.2">
      <c r="A30" s="55"/>
      <c r="B30" s="11" t="s">
        <v>17</v>
      </c>
      <c r="C30" s="12">
        <f t="shared" ref="C30:F30" si="4">SUM(C25:C29)</f>
        <v>1563</v>
      </c>
      <c r="D30" s="12">
        <f t="shared" si="4"/>
        <v>1568</v>
      </c>
      <c r="E30" s="12">
        <f t="shared" si="4"/>
        <v>1538</v>
      </c>
      <c r="F30" s="12">
        <f t="shared" si="4"/>
        <v>1573</v>
      </c>
      <c r="G30" s="12">
        <f t="shared" ref="G30:H30" si="5">SUM(G25:G29)</f>
        <v>377</v>
      </c>
      <c r="H30" s="12">
        <f t="shared" si="5"/>
        <v>418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6">
        <f>D30/C30</f>
        <v>1.0031989763275753</v>
      </c>
      <c r="D32" s="57"/>
      <c r="E32" s="56">
        <f>F30/E30</f>
        <v>1.0227568270481144</v>
      </c>
      <c r="F32" s="57"/>
      <c r="G32" s="56">
        <f>H30/G30</f>
        <v>1.1087533156498675</v>
      </c>
      <c r="H32" s="57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55" t="s">
        <v>26</v>
      </c>
      <c r="B34" s="8" t="s">
        <v>4</v>
      </c>
      <c r="C34" s="9">
        <v>996</v>
      </c>
      <c r="D34" s="9">
        <v>1001</v>
      </c>
      <c r="E34" s="9">
        <v>1077</v>
      </c>
      <c r="F34" s="9">
        <v>1095</v>
      </c>
      <c r="G34" s="9">
        <v>284</v>
      </c>
      <c r="H34" s="9">
        <v>305</v>
      </c>
    </row>
    <row r="35" spans="1:8" x14ac:dyDescent="0.2">
      <c r="A35" s="55" t="s">
        <v>20</v>
      </c>
      <c r="B35" s="8" t="s">
        <v>5</v>
      </c>
      <c r="C35" s="9">
        <v>165</v>
      </c>
      <c r="D35" s="9">
        <v>312</v>
      </c>
      <c r="E35" s="9">
        <v>156</v>
      </c>
      <c r="F35" s="9">
        <v>283</v>
      </c>
      <c r="G35" s="9">
        <v>47</v>
      </c>
      <c r="H35" s="9">
        <v>98</v>
      </c>
    </row>
    <row r="36" spans="1:8" x14ac:dyDescent="0.2">
      <c r="A36" s="55" t="s">
        <v>20</v>
      </c>
      <c r="B36" s="8" t="s">
        <v>6</v>
      </c>
      <c r="C36" s="9">
        <v>231</v>
      </c>
      <c r="D36" s="9">
        <v>210</v>
      </c>
      <c r="E36" s="9">
        <v>210</v>
      </c>
      <c r="F36" s="9">
        <v>210</v>
      </c>
      <c r="G36" s="9">
        <v>64</v>
      </c>
      <c r="H36" s="9">
        <v>47</v>
      </c>
    </row>
    <row r="37" spans="1:8" x14ac:dyDescent="0.2">
      <c r="A37" s="55" t="s">
        <v>20</v>
      </c>
      <c r="B37" s="8" t="s">
        <v>16</v>
      </c>
      <c r="C37" s="9">
        <v>31</v>
      </c>
      <c r="D37" s="9">
        <v>52</v>
      </c>
      <c r="E37" s="9">
        <v>53</v>
      </c>
      <c r="F37" s="9">
        <v>76</v>
      </c>
      <c r="G37" s="9">
        <v>11</v>
      </c>
      <c r="H37" s="9">
        <v>11</v>
      </c>
    </row>
    <row r="38" spans="1:8" x14ac:dyDescent="0.2">
      <c r="A38" s="55" t="s">
        <v>20</v>
      </c>
      <c r="B38" s="8" t="s">
        <v>8</v>
      </c>
      <c r="C38" s="9">
        <v>20</v>
      </c>
      <c r="D38" s="9">
        <v>15</v>
      </c>
      <c r="E38" s="9">
        <v>9</v>
      </c>
      <c r="F38" s="9">
        <v>10</v>
      </c>
      <c r="G38" s="9">
        <v>3</v>
      </c>
      <c r="H38" s="9">
        <v>0</v>
      </c>
    </row>
    <row r="39" spans="1:8" x14ac:dyDescent="0.2">
      <c r="A39" s="55"/>
      <c r="B39" s="11" t="s">
        <v>17</v>
      </c>
      <c r="C39" s="12">
        <f t="shared" ref="C39:F39" si="6">SUM(C34:C38)</f>
        <v>1443</v>
      </c>
      <c r="D39" s="12">
        <f t="shared" si="6"/>
        <v>1590</v>
      </c>
      <c r="E39" s="12">
        <f t="shared" si="6"/>
        <v>1505</v>
      </c>
      <c r="F39" s="12">
        <f t="shared" si="6"/>
        <v>1674</v>
      </c>
      <c r="G39" s="12">
        <f t="shared" ref="G39:H39" si="7">SUM(G34:G38)</f>
        <v>409</v>
      </c>
      <c r="H39" s="12">
        <f t="shared" si="7"/>
        <v>461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18</v>
      </c>
      <c r="C41" s="56">
        <f>D39/C39</f>
        <v>1.1018711018711018</v>
      </c>
      <c r="D41" s="57"/>
      <c r="E41" s="56">
        <f>F39/E39</f>
        <v>1.1122923588039868</v>
      </c>
      <c r="F41" s="57"/>
      <c r="G41" s="56">
        <f>H39/G39</f>
        <v>1.1271393643031784</v>
      </c>
      <c r="H41" s="57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55" t="s">
        <v>25</v>
      </c>
      <c r="B43" s="8" t="s">
        <v>4</v>
      </c>
      <c r="C43" s="9">
        <v>1427</v>
      </c>
      <c r="D43" s="9">
        <v>1729</v>
      </c>
      <c r="E43" s="9">
        <v>1341</v>
      </c>
      <c r="F43" s="9">
        <v>1476</v>
      </c>
      <c r="G43" s="9">
        <v>359</v>
      </c>
      <c r="H43" s="9">
        <v>336</v>
      </c>
    </row>
    <row r="44" spans="1:8" x14ac:dyDescent="0.2">
      <c r="A44" s="55"/>
      <c r="B44" s="8" t="s">
        <v>5</v>
      </c>
      <c r="C44" s="9">
        <v>406</v>
      </c>
      <c r="D44" s="9">
        <v>388</v>
      </c>
      <c r="E44" s="9">
        <v>347</v>
      </c>
      <c r="F44" s="9">
        <v>505</v>
      </c>
      <c r="G44" s="9">
        <v>94</v>
      </c>
      <c r="H44" s="9">
        <v>134</v>
      </c>
    </row>
    <row r="45" spans="1:8" x14ac:dyDescent="0.2">
      <c r="A45" s="55"/>
      <c r="B45" s="8" t="s">
        <v>6</v>
      </c>
      <c r="C45" s="9">
        <v>128</v>
      </c>
      <c r="D45" s="9">
        <v>188</v>
      </c>
      <c r="E45" s="9">
        <v>131</v>
      </c>
      <c r="F45" s="9">
        <v>145</v>
      </c>
      <c r="G45" s="9">
        <v>30</v>
      </c>
      <c r="H45" s="9">
        <v>29</v>
      </c>
    </row>
    <row r="46" spans="1:8" x14ac:dyDescent="0.2">
      <c r="A46" s="55"/>
      <c r="B46" s="8" t="s">
        <v>16</v>
      </c>
      <c r="C46" s="9">
        <v>59</v>
      </c>
      <c r="D46" s="9">
        <v>23</v>
      </c>
      <c r="E46" s="9">
        <v>64</v>
      </c>
      <c r="F46" s="9">
        <v>73</v>
      </c>
      <c r="G46" s="9">
        <v>9</v>
      </c>
      <c r="H46" s="9">
        <v>48</v>
      </c>
    </row>
    <row r="47" spans="1:8" x14ac:dyDescent="0.2">
      <c r="A47" s="55"/>
      <c r="B47" s="8" t="s">
        <v>8</v>
      </c>
      <c r="C47" s="9">
        <v>20</v>
      </c>
      <c r="D47" s="9">
        <v>15</v>
      </c>
      <c r="E47" s="9">
        <v>42</v>
      </c>
      <c r="F47" s="9">
        <v>14</v>
      </c>
      <c r="G47" s="9">
        <v>9</v>
      </c>
      <c r="H47" s="9">
        <v>7</v>
      </c>
    </row>
    <row r="48" spans="1:8" x14ac:dyDescent="0.2">
      <c r="A48" s="55"/>
      <c r="B48" s="11" t="s">
        <v>17</v>
      </c>
      <c r="C48" s="12">
        <f t="shared" ref="C48:F48" si="8">SUM(C43:C47)</f>
        <v>2040</v>
      </c>
      <c r="D48" s="12">
        <f t="shared" si="8"/>
        <v>2343</v>
      </c>
      <c r="E48" s="12">
        <f t="shared" si="8"/>
        <v>1925</v>
      </c>
      <c r="F48" s="12">
        <f t="shared" si="8"/>
        <v>2213</v>
      </c>
      <c r="G48" s="12">
        <f t="shared" ref="G48:H48" si="9">SUM(G43:G47)</f>
        <v>501</v>
      </c>
      <c r="H48" s="12">
        <f t="shared" si="9"/>
        <v>554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18</v>
      </c>
      <c r="C50" s="56">
        <f>D48/C48</f>
        <v>1.1485294117647058</v>
      </c>
      <c r="D50" s="57"/>
      <c r="E50" s="56">
        <f>F48/E48</f>
        <v>1.1496103896103895</v>
      </c>
      <c r="F50" s="57"/>
      <c r="G50" s="56">
        <f>H48/G48</f>
        <v>1.1057884231536925</v>
      </c>
      <c r="H50" s="57"/>
    </row>
    <row r="51" spans="1:8" ht="18" customHeight="1" x14ac:dyDescent="0.2">
      <c r="A51" s="35" t="s">
        <v>39</v>
      </c>
    </row>
    <row r="52" spans="1:8" x14ac:dyDescent="0.2">
      <c r="A52" s="36" t="s">
        <v>35</v>
      </c>
    </row>
  </sheetData>
  <mergeCells count="20">
    <mergeCell ref="G14:H14"/>
    <mergeCell ref="G23:H23"/>
    <mergeCell ref="G32:H32"/>
    <mergeCell ref="G41:H41"/>
    <mergeCell ref="G50:H50"/>
    <mergeCell ref="C23:D23"/>
    <mergeCell ref="E23:F23"/>
    <mergeCell ref="A7:A12"/>
    <mergeCell ref="C14:D14"/>
    <mergeCell ref="E14:F14"/>
    <mergeCell ref="A16:A21"/>
    <mergeCell ref="A43:A48"/>
    <mergeCell ref="C50:D50"/>
    <mergeCell ref="E50:F50"/>
    <mergeCell ref="A25:A30"/>
    <mergeCell ref="C32:D32"/>
    <mergeCell ref="E32:F32"/>
    <mergeCell ref="A34:A39"/>
    <mergeCell ref="C41:D41"/>
    <mergeCell ref="E41:F41"/>
  </mergeCells>
  <conditionalFormatting sqref="C14:D14">
    <cfRule type="cellIs" dxfId="39" priority="49" operator="greaterThan">
      <formula>1</formula>
    </cfRule>
    <cfRule type="cellIs" dxfId="38" priority="50" operator="lessThan">
      <formula>1</formula>
    </cfRule>
  </conditionalFormatting>
  <conditionalFormatting sqref="C23:D23">
    <cfRule type="cellIs" dxfId="37" priority="45" operator="greaterThan">
      <formula>1</formula>
    </cfRule>
    <cfRule type="cellIs" dxfId="36" priority="46" operator="lessThan">
      <formula>1</formula>
    </cfRule>
  </conditionalFormatting>
  <conditionalFormatting sqref="C32:D32">
    <cfRule type="cellIs" dxfId="35" priority="41" operator="greaterThan">
      <formula>1</formula>
    </cfRule>
    <cfRule type="cellIs" dxfId="34" priority="42" operator="lessThan">
      <formula>1</formula>
    </cfRule>
  </conditionalFormatting>
  <conditionalFormatting sqref="C41:D41">
    <cfRule type="cellIs" dxfId="33" priority="37" operator="greaterThan">
      <formula>1</formula>
    </cfRule>
    <cfRule type="cellIs" dxfId="32" priority="38" operator="lessThan">
      <formula>1</formula>
    </cfRule>
  </conditionalFormatting>
  <conditionalFormatting sqref="C50:D50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E14:F14">
    <cfRule type="cellIs" dxfId="29" priority="23" operator="greaterThan">
      <formula>1</formula>
    </cfRule>
    <cfRule type="cellIs" dxfId="28" priority="24" operator="lessThan">
      <formula>1</formula>
    </cfRule>
  </conditionalFormatting>
  <conditionalFormatting sqref="E23:F23">
    <cfRule type="cellIs" dxfId="27" priority="21" operator="greaterThan">
      <formula>1</formula>
    </cfRule>
    <cfRule type="cellIs" dxfId="26" priority="22" operator="lessThan">
      <formula>1</formula>
    </cfRule>
  </conditionalFormatting>
  <conditionalFormatting sqref="E32:F32">
    <cfRule type="cellIs" dxfId="25" priority="19" operator="greaterThan">
      <formula>1</formula>
    </cfRule>
    <cfRule type="cellIs" dxfId="24" priority="20" operator="lessThan">
      <formula>1</formula>
    </cfRule>
  </conditionalFormatting>
  <conditionalFormatting sqref="E41:F41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E50:F50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14:H14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23:H23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G32:H32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41:H4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50:H50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13" sqref="A13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43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42</v>
      </c>
      <c r="D6" s="22" t="s">
        <v>41</v>
      </c>
      <c r="E6" s="23"/>
      <c r="F6" s="33" t="s">
        <v>27</v>
      </c>
    </row>
    <row r="7" spans="1:6" s="29" customFormat="1" ht="27" customHeight="1" x14ac:dyDescent="0.2">
      <c r="A7" s="24" t="s">
        <v>22</v>
      </c>
      <c r="B7" s="25" t="s">
        <v>17</v>
      </c>
      <c r="C7" s="26">
        <v>5317</v>
      </c>
      <c r="D7" s="26">
        <v>4464</v>
      </c>
      <c r="E7" s="27"/>
      <c r="F7" s="28">
        <f>(D7-C7)/C7</f>
        <v>-0.1604288132405492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23</v>
      </c>
      <c r="B9" s="25" t="s">
        <v>17</v>
      </c>
      <c r="C9" s="26">
        <v>1746</v>
      </c>
      <c r="D9" s="26">
        <v>1924</v>
      </c>
      <c r="E9" s="27"/>
      <c r="F9" s="28">
        <f>(D9-C9)/C9</f>
        <v>0.10194730813287514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1413</v>
      </c>
      <c r="D11" s="26">
        <v>1392</v>
      </c>
      <c r="E11" s="27"/>
      <c r="F11" s="28">
        <f>(D11-C11)/C11</f>
        <v>-1.4861995753715499E-2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26</v>
      </c>
      <c r="B13" s="25" t="s">
        <v>17</v>
      </c>
      <c r="C13" s="26">
        <v>2108</v>
      </c>
      <c r="D13" s="26">
        <v>1930</v>
      </c>
      <c r="E13" s="27"/>
      <c r="F13" s="28">
        <f>(D13-C13)/C13</f>
        <v>-8.4440227703984821E-2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25</v>
      </c>
      <c r="B15" s="25" t="s">
        <v>17</v>
      </c>
      <c r="C15" s="26">
        <v>1906</v>
      </c>
      <c r="D15" s="26">
        <v>1604</v>
      </c>
      <c r="E15" s="27"/>
      <c r="F15" s="28">
        <f>(D15-C15)/C15</f>
        <v>-0.1584470094438615</v>
      </c>
    </row>
    <row r="16" spans="1:6" x14ac:dyDescent="0.2">
      <c r="C16" s="19"/>
      <c r="D16" s="19"/>
      <c r="E16" s="16"/>
    </row>
    <row r="17" spans="1:1" x14ac:dyDescent="0.2">
      <c r="A17" s="35" t="s">
        <v>39</v>
      </c>
    </row>
    <row r="18" spans="1:1" x14ac:dyDescent="0.2">
      <c r="A18" s="36" t="s">
        <v>35</v>
      </c>
    </row>
  </sheetData>
  <conditionalFormatting sqref="F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9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1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5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workbookViewId="0">
      <selection activeCell="A31" sqref="A31:A37"/>
    </sheetView>
  </sheetViews>
  <sheetFormatPr defaultColWidth="9.140625" defaultRowHeight="12.75" x14ac:dyDescent="0.2"/>
  <cols>
    <col min="1" max="1" width="15.28515625" style="52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9.1406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40</v>
      </c>
      <c r="B4" s="41"/>
    </row>
    <row r="6" spans="1:15" x14ac:dyDescent="0.2">
      <c r="A6" s="42" t="s">
        <v>3</v>
      </c>
      <c r="B6" s="42" t="s">
        <v>12</v>
      </c>
      <c r="C6" s="43" t="s">
        <v>28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3">
        <v>2016</v>
      </c>
      <c r="N6" s="44">
        <v>42825</v>
      </c>
      <c r="O6" s="43" t="s">
        <v>29</v>
      </c>
    </row>
    <row r="7" spans="1:15" ht="12.75" customHeight="1" x14ac:dyDescent="0.2">
      <c r="A7" s="58" t="s">
        <v>30</v>
      </c>
      <c r="B7" s="45" t="s">
        <v>4</v>
      </c>
      <c r="C7" s="46">
        <v>40</v>
      </c>
      <c r="D7" s="46">
        <v>16</v>
      </c>
      <c r="E7" s="46">
        <v>13</v>
      </c>
      <c r="F7" s="46">
        <v>6</v>
      </c>
      <c r="G7" s="46">
        <v>2</v>
      </c>
      <c r="H7" s="46">
        <v>2</v>
      </c>
      <c r="I7" s="46">
        <v>12</v>
      </c>
      <c r="J7" s="46">
        <v>66</v>
      </c>
      <c r="K7" s="46">
        <v>82</v>
      </c>
      <c r="L7" s="46">
        <v>64</v>
      </c>
      <c r="M7" s="46">
        <v>300</v>
      </c>
      <c r="N7" s="46">
        <v>342</v>
      </c>
      <c r="O7" s="46">
        <v>945</v>
      </c>
    </row>
    <row r="8" spans="1:15" x14ac:dyDescent="0.2">
      <c r="A8" s="59"/>
      <c r="B8" s="45" t="s">
        <v>5</v>
      </c>
      <c r="C8" s="46">
        <v>30</v>
      </c>
      <c r="D8" s="46">
        <v>16</v>
      </c>
      <c r="E8" s="46">
        <v>42</v>
      </c>
      <c r="F8" s="46">
        <v>46</v>
      </c>
      <c r="G8" s="46">
        <v>85</v>
      </c>
      <c r="H8" s="46">
        <v>139</v>
      </c>
      <c r="I8" s="46">
        <v>180</v>
      </c>
      <c r="J8" s="46">
        <v>227</v>
      </c>
      <c r="K8" s="46">
        <v>377</v>
      </c>
      <c r="L8" s="46">
        <v>519</v>
      </c>
      <c r="M8" s="46">
        <v>645</v>
      </c>
      <c r="N8" s="46">
        <v>232</v>
      </c>
      <c r="O8" s="46">
        <v>2538</v>
      </c>
    </row>
    <row r="9" spans="1:15" x14ac:dyDescent="0.2">
      <c r="A9" s="59"/>
      <c r="B9" s="45" t="s">
        <v>6</v>
      </c>
      <c r="C9" s="46"/>
      <c r="D9" s="46"/>
      <c r="E9" s="46"/>
      <c r="F9" s="46"/>
      <c r="G9" s="46"/>
      <c r="H9" s="46"/>
      <c r="I9" s="46"/>
      <c r="J9" s="46">
        <v>1</v>
      </c>
      <c r="K9" s="46">
        <v>1</v>
      </c>
      <c r="L9" s="46">
        <v>2</v>
      </c>
      <c r="M9" s="46">
        <v>12</v>
      </c>
      <c r="N9" s="46">
        <v>75</v>
      </c>
      <c r="O9" s="46">
        <v>91</v>
      </c>
    </row>
    <row r="10" spans="1:15" x14ac:dyDescent="0.2">
      <c r="A10" s="59"/>
      <c r="B10" s="45" t="s">
        <v>7</v>
      </c>
      <c r="C10" s="46">
        <v>80</v>
      </c>
      <c r="D10" s="46">
        <v>8</v>
      </c>
      <c r="E10" s="46">
        <v>15</v>
      </c>
      <c r="F10" s="46">
        <v>24</v>
      </c>
      <c r="G10" s="46">
        <v>36</v>
      </c>
      <c r="H10" s="46">
        <v>54</v>
      </c>
      <c r="I10" s="46">
        <v>65</v>
      </c>
      <c r="J10" s="46">
        <v>89</v>
      </c>
      <c r="K10" s="46">
        <v>139</v>
      </c>
      <c r="L10" s="46">
        <v>142</v>
      </c>
      <c r="M10" s="46">
        <v>141</v>
      </c>
      <c r="N10" s="46">
        <v>32</v>
      </c>
      <c r="O10" s="46">
        <v>825</v>
      </c>
    </row>
    <row r="11" spans="1:15" x14ac:dyDescent="0.2">
      <c r="A11" s="59"/>
      <c r="B11" s="45" t="s">
        <v>8</v>
      </c>
      <c r="C11" s="46"/>
      <c r="D11" s="47"/>
      <c r="E11" s="47">
        <v>2</v>
      </c>
      <c r="F11" s="46">
        <v>10</v>
      </c>
      <c r="G11" s="46">
        <v>5</v>
      </c>
      <c r="H11" s="46">
        <v>6</v>
      </c>
      <c r="I11" s="46">
        <v>5</v>
      </c>
      <c r="J11" s="46">
        <v>9</v>
      </c>
      <c r="K11" s="46">
        <v>9</v>
      </c>
      <c r="L11" s="46">
        <v>7</v>
      </c>
      <c r="M11" s="46">
        <v>10</v>
      </c>
      <c r="N11" s="46">
        <v>2</v>
      </c>
      <c r="O11" s="46">
        <v>65</v>
      </c>
    </row>
    <row r="12" spans="1:15" x14ac:dyDescent="0.2">
      <c r="A12" s="59"/>
      <c r="B12" s="48" t="s">
        <v>9</v>
      </c>
      <c r="C12" s="49">
        <v>150</v>
      </c>
      <c r="D12" s="49">
        <v>40</v>
      </c>
      <c r="E12" s="49">
        <v>72</v>
      </c>
      <c r="F12" s="49">
        <v>86</v>
      </c>
      <c r="G12" s="49">
        <v>128</v>
      </c>
      <c r="H12" s="49">
        <v>201</v>
      </c>
      <c r="I12" s="49">
        <v>262</v>
      </c>
      <c r="J12" s="49">
        <v>392</v>
      </c>
      <c r="K12" s="49">
        <v>608</v>
      </c>
      <c r="L12" s="49">
        <v>734</v>
      </c>
      <c r="M12" s="49">
        <v>1108</v>
      </c>
      <c r="N12" s="54">
        <v>683</v>
      </c>
      <c r="O12" s="54">
        <v>4464</v>
      </c>
    </row>
    <row r="13" spans="1:15" x14ac:dyDescent="0.2">
      <c r="A13" s="60"/>
      <c r="B13" s="50" t="s">
        <v>10</v>
      </c>
      <c r="C13" s="51">
        <v>3.36021505376344E-2</v>
      </c>
      <c r="D13" s="51">
        <v>8.9605734767025103E-3</v>
      </c>
      <c r="E13" s="51">
        <v>1.6129032258064498E-2</v>
      </c>
      <c r="F13" s="51">
        <v>1.9265232974910399E-2</v>
      </c>
      <c r="G13" s="51">
        <v>2.8673835125448001E-2</v>
      </c>
      <c r="H13" s="51">
        <v>4.5026881720430102E-2</v>
      </c>
      <c r="I13" s="51">
        <v>5.8691756272401398E-2</v>
      </c>
      <c r="J13" s="51">
        <v>8.7813620071684598E-2</v>
      </c>
      <c r="K13" s="51">
        <v>0.13620071684587801</v>
      </c>
      <c r="L13" s="51">
        <v>0.164426523297491</v>
      </c>
      <c r="M13" s="51">
        <v>0.24820788530466001</v>
      </c>
      <c r="N13" s="51">
        <v>0.153001792114695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61" t="s">
        <v>31</v>
      </c>
      <c r="B15" s="45" t="s">
        <v>4</v>
      </c>
      <c r="C15" s="46">
        <v>3</v>
      </c>
      <c r="D15" s="46">
        <v>38</v>
      </c>
      <c r="E15" s="46">
        <v>32</v>
      </c>
      <c r="F15" s="46">
        <v>27</v>
      </c>
      <c r="G15" s="46">
        <v>18</v>
      </c>
      <c r="H15" s="46">
        <v>4</v>
      </c>
      <c r="I15" s="46">
        <v>11</v>
      </c>
      <c r="J15" s="46">
        <v>22</v>
      </c>
      <c r="K15" s="46">
        <v>31</v>
      </c>
      <c r="L15" s="46">
        <v>85</v>
      </c>
      <c r="M15" s="46">
        <v>187</v>
      </c>
      <c r="N15" s="46">
        <v>123</v>
      </c>
      <c r="O15" s="46">
        <v>581</v>
      </c>
    </row>
    <row r="16" spans="1:15" x14ac:dyDescent="0.2">
      <c r="A16" s="62"/>
      <c r="B16" s="45" t="s">
        <v>5</v>
      </c>
      <c r="C16" s="46">
        <v>20</v>
      </c>
      <c r="D16" s="46">
        <v>9</v>
      </c>
      <c r="E16" s="46">
        <v>16</v>
      </c>
      <c r="F16" s="46">
        <v>25</v>
      </c>
      <c r="G16" s="46">
        <v>50</v>
      </c>
      <c r="H16" s="46">
        <v>53</v>
      </c>
      <c r="I16" s="46">
        <v>78</v>
      </c>
      <c r="J16" s="46">
        <v>138</v>
      </c>
      <c r="K16" s="46">
        <v>128</v>
      </c>
      <c r="L16" s="46">
        <v>157</v>
      </c>
      <c r="M16" s="46">
        <v>225</v>
      </c>
      <c r="N16" s="46">
        <v>59</v>
      </c>
      <c r="O16" s="46">
        <v>958</v>
      </c>
    </row>
    <row r="17" spans="1:15" x14ac:dyDescent="0.2">
      <c r="A17" s="62"/>
      <c r="B17" s="45" t="s">
        <v>6</v>
      </c>
      <c r="C17" s="46">
        <v>1</v>
      </c>
      <c r="D17" s="46"/>
      <c r="E17" s="46"/>
      <c r="F17" s="46"/>
      <c r="G17" s="46">
        <v>10</v>
      </c>
      <c r="H17" s="46">
        <v>1</v>
      </c>
      <c r="I17" s="46"/>
      <c r="J17" s="46"/>
      <c r="K17" s="46">
        <v>1</v>
      </c>
      <c r="L17" s="46">
        <v>5</v>
      </c>
      <c r="M17" s="46">
        <v>11</v>
      </c>
      <c r="N17" s="46">
        <v>12</v>
      </c>
      <c r="O17" s="46">
        <v>41</v>
      </c>
    </row>
    <row r="18" spans="1:15" x14ac:dyDescent="0.2">
      <c r="A18" s="62"/>
      <c r="B18" s="45" t="s">
        <v>7</v>
      </c>
      <c r="C18" s="46">
        <v>148</v>
      </c>
      <c r="D18" s="46">
        <v>9</v>
      </c>
      <c r="E18" s="46">
        <v>4</v>
      </c>
      <c r="F18" s="46">
        <v>19</v>
      </c>
      <c r="G18" s="46">
        <v>25</v>
      </c>
      <c r="H18" s="46">
        <v>14</v>
      </c>
      <c r="I18" s="46">
        <v>19</v>
      </c>
      <c r="J18" s="46">
        <v>17</v>
      </c>
      <c r="K18" s="46">
        <v>25</v>
      </c>
      <c r="L18" s="46">
        <v>24</v>
      </c>
      <c r="M18" s="46">
        <v>21</v>
      </c>
      <c r="N18" s="46">
        <v>12</v>
      </c>
      <c r="O18" s="46">
        <v>337</v>
      </c>
    </row>
    <row r="19" spans="1:15" x14ac:dyDescent="0.2">
      <c r="A19" s="62"/>
      <c r="B19" s="45" t="s">
        <v>8</v>
      </c>
      <c r="C19" s="46"/>
      <c r="D19" s="47"/>
      <c r="E19" s="47"/>
      <c r="F19" s="46"/>
      <c r="G19" s="46"/>
      <c r="H19" s="46"/>
      <c r="I19" s="46"/>
      <c r="J19" s="46"/>
      <c r="K19" s="46">
        <v>1</v>
      </c>
      <c r="L19" s="46">
        <v>3</v>
      </c>
      <c r="M19" s="46">
        <v>2</v>
      </c>
      <c r="N19" s="46">
        <v>1</v>
      </c>
      <c r="O19" s="46">
        <v>7</v>
      </c>
    </row>
    <row r="20" spans="1:15" x14ac:dyDescent="0.2">
      <c r="A20" s="62"/>
      <c r="B20" s="48" t="s">
        <v>9</v>
      </c>
      <c r="C20" s="49">
        <v>172</v>
      </c>
      <c r="D20" s="49">
        <v>56</v>
      </c>
      <c r="E20" s="49">
        <v>52</v>
      </c>
      <c r="F20" s="49">
        <v>71</v>
      </c>
      <c r="G20" s="49">
        <v>103</v>
      </c>
      <c r="H20" s="49">
        <v>72</v>
      </c>
      <c r="I20" s="49">
        <v>108</v>
      </c>
      <c r="J20" s="49">
        <v>177</v>
      </c>
      <c r="K20" s="49">
        <v>186</v>
      </c>
      <c r="L20" s="49">
        <v>274</v>
      </c>
      <c r="M20" s="49">
        <v>446</v>
      </c>
      <c r="N20" s="54">
        <v>207</v>
      </c>
      <c r="O20" s="54">
        <v>1924</v>
      </c>
    </row>
    <row r="21" spans="1:15" x14ac:dyDescent="0.2">
      <c r="A21" s="63"/>
      <c r="B21" s="50" t="s">
        <v>10</v>
      </c>
      <c r="C21" s="51">
        <v>8.9397089397089402E-2</v>
      </c>
      <c r="D21" s="51">
        <v>2.9106029106029101E-2</v>
      </c>
      <c r="E21" s="51">
        <v>2.7027027027027001E-2</v>
      </c>
      <c r="F21" s="51">
        <v>3.6902286902286897E-2</v>
      </c>
      <c r="G21" s="51">
        <v>5.3534303534303503E-2</v>
      </c>
      <c r="H21" s="51">
        <v>3.7422037422037403E-2</v>
      </c>
      <c r="I21" s="51">
        <v>5.6133056133056101E-2</v>
      </c>
      <c r="J21" s="51">
        <v>9.1995841995842001E-2</v>
      </c>
      <c r="K21" s="51">
        <v>9.6673596673596707E-2</v>
      </c>
      <c r="L21" s="51">
        <v>0.142411642411642</v>
      </c>
      <c r="M21" s="51">
        <v>0.23180873180873199</v>
      </c>
      <c r="N21" s="51">
        <v>0.107588357588358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61" t="s">
        <v>32</v>
      </c>
      <c r="B23" s="45" t="s">
        <v>4</v>
      </c>
      <c r="C23" s="46"/>
      <c r="D23" s="46"/>
      <c r="E23" s="46"/>
      <c r="F23" s="46"/>
      <c r="G23" s="46"/>
      <c r="H23" s="46"/>
      <c r="I23" s="46"/>
      <c r="J23" s="46"/>
      <c r="K23" s="46">
        <v>14</v>
      </c>
      <c r="L23" s="46">
        <v>38</v>
      </c>
      <c r="M23" s="46">
        <v>166</v>
      </c>
      <c r="N23" s="46">
        <v>147</v>
      </c>
      <c r="O23" s="46">
        <v>365</v>
      </c>
    </row>
    <row r="24" spans="1:15" x14ac:dyDescent="0.2">
      <c r="A24" s="62"/>
      <c r="B24" s="45" t="s">
        <v>5</v>
      </c>
      <c r="C24" s="46">
        <v>8</v>
      </c>
      <c r="D24" s="46">
        <v>3</v>
      </c>
      <c r="E24" s="46">
        <v>6</v>
      </c>
      <c r="F24" s="46">
        <v>5</v>
      </c>
      <c r="G24" s="46">
        <v>9</v>
      </c>
      <c r="H24" s="46">
        <v>26</v>
      </c>
      <c r="I24" s="46">
        <v>37</v>
      </c>
      <c r="J24" s="46">
        <v>46</v>
      </c>
      <c r="K24" s="46">
        <v>62</v>
      </c>
      <c r="L24" s="46">
        <v>92</v>
      </c>
      <c r="M24" s="46">
        <v>110</v>
      </c>
      <c r="N24" s="46">
        <v>34</v>
      </c>
      <c r="O24" s="46">
        <v>438</v>
      </c>
    </row>
    <row r="25" spans="1:15" x14ac:dyDescent="0.2">
      <c r="A25" s="62"/>
      <c r="B25" s="45" t="s">
        <v>6</v>
      </c>
      <c r="C25" s="46">
        <v>2</v>
      </c>
      <c r="D25" s="46"/>
      <c r="E25" s="46"/>
      <c r="F25" s="46">
        <v>1</v>
      </c>
      <c r="G25" s="46">
        <v>34</v>
      </c>
      <c r="H25" s="46">
        <v>33</v>
      </c>
      <c r="I25" s="46">
        <v>25</v>
      </c>
      <c r="J25" s="46">
        <v>11</v>
      </c>
      <c r="K25" s="46">
        <v>37</v>
      </c>
      <c r="L25" s="46">
        <v>21</v>
      </c>
      <c r="M25" s="46">
        <v>30</v>
      </c>
      <c r="N25" s="46">
        <v>33</v>
      </c>
      <c r="O25" s="46">
        <v>227</v>
      </c>
    </row>
    <row r="26" spans="1:15" x14ac:dyDescent="0.2">
      <c r="A26" s="62"/>
      <c r="B26" s="45" t="s">
        <v>7</v>
      </c>
      <c r="C26" s="46">
        <v>47</v>
      </c>
      <c r="D26" s="46">
        <v>2</v>
      </c>
      <c r="E26" s="46">
        <v>5</v>
      </c>
      <c r="F26" s="46">
        <v>9</v>
      </c>
      <c r="G26" s="46">
        <v>10</v>
      </c>
      <c r="H26" s="46">
        <v>23</v>
      </c>
      <c r="I26" s="46">
        <v>27</v>
      </c>
      <c r="J26" s="46">
        <v>25</v>
      </c>
      <c r="K26" s="46">
        <v>40</v>
      </c>
      <c r="L26" s="46">
        <v>40</v>
      </c>
      <c r="M26" s="46">
        <v>34</v>
      </c>
      <c r="N26" s="46">
        <v>6</v>
      </c>
      <c r="O26" s="46">
        <v>268</v>
      </c>
    </row>
    <row r="27" spans="1:15" x14ac:dyDescent="0.2">
      <c r="A27" s="62"/>
      <c r="B27" s="45" t="s">
        <v>8</v>
      </c>
      <c r="C27" s="46">
        <v>2</v>
      </c>
      <c r="D27" s="47"/>
      <c r="E27" s="47"/>
      <c r="F27" s="46"/>
      <c r="G27" s="46">
        <v>1</v>
      </c>
      <c r="H27" s="46">
        <v>6</v>
      </c>
      <c r="I27" s="46">
        <v>1</v>
      </c>
      <c r="J27" s="46">
        <v>1</v>
      </c>
      <c r="K27" s="46">
        <v>10</v>
      </c>
      <c r="L27" s="46">
        <v>19</v>
      </c>
      <c r="M27" s="46">
        <v>39</v>
      </c>
      <c r="N27" s="46">
        <v>15</v>
      </c>
      <c r="O27" s="46">
        <v>94</v>
      </c>
    </row>
    <row r="28" spans="1:15" x14ac:dyDescent="0.2">
      <c r="A28" s="62"/>
      <c r="B28" s="48" t="s">
        <v>9</v>
      </c>
      <c r="C28" s="49">
        <v>59</v>
      </c>
      <c r="D28" s="49">
        <v>5</v>
      </c>
      <c r="E28" s="49">
        <v>11</v>
      </c>
      <c r="F28" s="49">
        <v>15</v>
      </c>
      <c r="G28" s="49">
        <v>54</v>
      </c>
      <c r="H28" s="49">
        <v>88</v>
      </c>
      <c r="I28" s="49">
        <v>90</v>
      </c>
      <c r="J28" s="49">
        <v>83</v>
      </c>
      <c r="K28" s="49">
        <v>163</v>
      </c>
      <c r="L28" s="49">
        <v>210</v>
      </c>
      <c r="M28" s="49">
        <v>379</v>
      </c>
      <c r="N28" s="54">
        <v>235</v>
      </c>
      <c r="O28" s="54">
        <v>1392</v>
      </c>
    </row>
    <row r="29" spans="1:15" x14ac:dyDescent="0.2">
      <c r="A29" s="63"/>
      <c r="B29" s="50" t="s">
        <v>10</v>
      </c>
      <c r="C29" s="51">
        <v>4.2385057471264399E-2</v>
      </c>
      <c r="D29" s="51">
        <v>3.59195402298851E-3</v>
      </c>
      <c r="E29" s="51">
        <v>7.9022988505747099E-3</v>
      </c>
      <c r="F29" s="51">
        <v>1.0775862068965501E-2</v>
      </c>
      <c r="G29" s="51">
        <v>3.8793103448275898E-2</v>
      </c>
      <c r="H29" s="51">
        <v>6.3218390804597693E-2</v>
      </c>
      <c r="I29" s="51">
        <v>6.4655172413793094E-2</v>
      </c>
      <c r="J29" s="51">
        <v>5.9626436781609199E-2</v>
      </c>
      <c r="K29" s="51">
        <v>0.117097701149425</v>
      </c>
      <c r="L29" s="51">
        <v>0.15086206896551699</v>
      </c>
      <c r="M29" s="51">
        <v>0.27227011494252901</v>
      </c>
      <c r="N29" s="51">
        <v>0.16882183908046</v>
      </c>
      <c r="O29" s="51">
        <v>1</v>
      </c>
    </row>
    <row r="30" spans="1:15" x14ac:dyDescent="0.2">
      <c r="C30" s="53"/>
      <c r="D30" s="53"/>
      <c r="E30" s="53"/>
      <c r="F30" s="53"/>
      <c r="G30" s="53"/>
    </row>
    <row r="31" spans="1:15" ht="12.75" customHeight="1" x14ac:dyDescent="0.2">
      <c r="A31" s="61" t="s">
        <v>33</v>
      </c>
      <c r="B31" s="45" t="s">
        <v>4</v>
      </c>
      <c r="C31" s="46">
        <v>2</v>
      </c>
      <c r="D31" s="46">
        <v>2</v>
      </c>
      <c r="E31" s="46">
        <v>6</v>
      </c>
      <c r="F31" s="46">
        <v>20</v>
      </c>
      <c r="G31" s="46">
        <v>99</v>
      </c>
      <c r="H31" s="46">
        <v>165</v>
      </c>
      <c r="I31" s="46">
        <v>176</v>
      </c>
      <c r="J31" s="46">
        <v>153</v>
      </c>
      <c r="K31" s="46">
        <v>66</v>
      </c>
      <c r="L31" s="46">
        <v>107</v>
      </c>
      <c r="M31" s="46">
        <v>212</v>
      </c>
      <c r="N31" s="46">
        <v>126</v>
      </c>
      <c r="O31" s="46">
        <v>1134</v>
      </c>
    </row>
    <row r="32" spans="1:15" x14ac:dyDescent="0.2">
      <c r="A32" s="62"/>
      <c r="B32" s="45" t="s">
        <v>5</v>
      </c>
      <c r="C32" s="46">
        <v>16</v>
      </c>
      <c r="D32" s="46">
        <v>8</v>
      </c>
      <c r="E32" s="46">
        <v>2</v>
      </c>
      <c r="F32" s="46">
        <v>5</v>
      </c>
      <c r="G32" s="46">
        <v>10</v>
      </c>
      <c r="H32" s="46">
        <v>25</v>
      </c>
      <c r="I32" s="46">
        <v>28</v>
      </c>
      <c r="J32" s="46">
        <v>62</v>
      </c>
      <c r="K32" s="46">
        <v>67</v>
      </c>
      <c r="L32" s="46">
        <v>61</v>
      </c>
      <c r="M32" s="46">
        <v>121</v>
      </c>
      <c r="N32" s="46">
        <v>46</v>
      </c>
      <c r="O32" s="46">
        <v>451</v>
      </c>
    </row>
    <row r="33" spans="1:15" x14ac:dyDescent="0.2">
      <c r="A33" s="62"/>
      <c r="B33" s="45" t="s">
        <v>6</v>
      </c>
      <c r="C33" s="46">
        <v>1</v>
      </c>
      <c r="D33" s="46"/>
      <c r="E33" s="46"/>
      <c r="F33" s="46"/>
      <c r="G33" s="46"/>
      <c r="H33" s="46"/>
      <c r="I33" s="46"/>
      <c r="J33" s="46"/>
      <c r="K33" s="46"/>
      <c r="L33" s="46">
        <v>2</v>
      </c>
      <c r="M33" s="46">
        <v>22</v>
      </c>
      <c r="N33" s="46">
        <v>44</v>
      </c>
      <c r="O33" s="46">
        <v>69</v>
      </c>
    </row>
    <row r="34" spans="1:15" x14ac:dyDescent="0.2">
      <c r="A34" s="62"/>
      <c r="B34" s="45" t="s">
        <v>7</v>
      </c>
      <c r="C34" s="46">
        <v>52</v>
      </c>
      <c r="D34" s="46">
        <v>8</v>
      </c>
      <c r="E34" s="46">
        <v>5</v>
      </c>
      <c r="F34" s="46">
        <v>10</v>
      </c>
      <c r="G34" s="46">
        <v>14</v>
      </c>
      <c r="H34" s="46">
        <v>25</v>
      </c>
      <c r="I34" s="46">
        <v>9</v>
      </c>
      <c r="J34" s="46">
        <v>24</v>
      </c>
      <c r="K34" s="46">
        <v>37</v>
      </c>
      <c r="L34" s="46">
        <v>19</v>
      </c>
      <c r="M34" s="46">
        <v>47</v>
      </c>
      <c r="N34" s="46">
        <v>11</v>
      </c>
      <c r="O34" s="46">
        <v>261</v>
      </c>
    </row>
    <row r="35" spans="1:15" x14ac:dyDescent="0.2">
      <c r="A35" s="62"/>
      <c r="B35" s="45" t="s">
        <v>8</v>
      </c>
      <c r="C35" s="46"/>
      <c r="D35" s="47"/>
      <c r="E35" s="47"/>
      <c r="F35" s="46"/>
      <c r="G35" s="46"/>
      <c r="H35" s="46"/>
      <c r="I35" s="46">
        <v>2</v>
      </c>
      <c r="J35" s="46">
        <v>1</v>
      </c>
      <c r="K35" s="46">
        <v>2</v>
      </c>
      <c r="L35" s="46">
        <v>2</v>
      </c>
      <c r="M35" s="46">
        <v>5</v>
      </c>
      <c r="N35" s="46">
        <v>3</v>
      </c>
      <c r="O35" s="46">
        <v>15</v>
      </c>
    </row>
    <row r="36" spans="1:15" x14ac:dyDescent="0.2">
      <c r="A36" s="62"/>
      <c r="B36" s="48" t="s">
        <v>9</v>
      </c>
      <c r="C36" s="49">
        <v>71</v>
      </c>
      <c r="D36" s="49">
        <v>18</v>
      </c>
      <c r="E36" s="49">
        <v>13</v>
      </c>
      <c r="F36" s="49">
        <v>35</v>
      </c>
      <c r="G36" s="49">
        <v>123</v>
      </c>
      <c r="H36" s="49">
        <v>215</v>
      </c>
      <c r="I36" s="49">
        <v>215</v>
      </c>
      <c r="J36" s="49">
        <v>240</v>
      </c>
      <c r="K36" s="49">
        <v>172</v>
      </c>
      <c r="L36" s="49">
        <v>191</v>
      </c>
      <c r="M36" s="49">
        <v>407</v>
      </c>
      <c r="N36" s="54">
        <v>230</v>
      </c>
      <c r="O36" s="54">
        <v>1930</v>
      </c>
    </row>
    <row r="37" spans="1:15" x14ac:dyDescent="0.2">
      <c r="A37" s="63"/>
      <c r="B37" s="50" t="s">
        <v>10</v>
      </c>
      <c r="C37" s="51">
        <v>3.6787564766839399E-2</v>
      </c>
      <c r="D37" s="51">
        <v>9.3264248704663204E-3</v>
      </c>
      <c r="E37" s="51">
        <v>6.7357512953367896E-3</v>
      </c>
      <c r="F37" s="51">
        <v>1.81347150259067E-2</v>
      </c>
      <c r="G37" s="51">
        <v>6.3730569948186502E-2</v>
      </c>
      <c r="H37" s="51">
        <v>0.11139896373057</v>
      </c>
      <c r="I37" s="51">
        <v>0.11139896373057</v>
      </c>
      <c r="J37" s="51">
        <v>0.124352331606218</v>
      </c>
      <c r="K37" s="51">
        <v>8.9119170984456E-2</v>
      </c>
      <c r="L37" s="51">
        <v>9.89637305699482E-2</v>
      </c>
      <c r="M37" s="51">
        <v>0.210880829015544</v>
      </c>
      <c r="N37" s="51">
        <v>0.119170984455959</v>
      </c>
      <c r="O37" s="51">
        <v>1</v>
      </c>
    </row>
    <row r="38" spans="1:15" x14ac:dyDescent="0.2">
      <c r="C38" s="53"/>
      <c r="D38" s="53"/>
      <c r="E38" s="53"/>
      <c r="F38" s="53"/>
      <c r="G38" s="53"/>
    </row>
    <row r="39" spans="1:15" ht="12.75" customHeight="1" x14ac:dyDescent="0.2">
      <c r="A39" s="61" t="s">
        <v>34</v>
      </c>
      <c r="B39" s="45" t="s">
        <v>4</v>
      </c>
      <c r="C39" s="46"/>
      <c r="D39" s="46"/>
      <c r="E39" s="46">
        <v>4</v>
      </c>
      <c r="F39" s="46">
        <v>1</v>
      </c>
      <c r="G39" s="46">
        <v>1</v>
      </c>
      <c r="H39" s="46"/>
      <c r="I39" s="46">
        <v>1</v>
      </c>
      <c r="J39" s="46">
        <v>1</v>
      </c>
      <c r="K39" s="46">
        <v>6</v>
      </c>
      <c r="L39" s="46">
        <v>20</v>
      </c>
      <c r="M39" s="46">
        <v>71</v>
      </c>
      <c r="N39" s="46">
        <v>164</v>
      </c>
      <c r="O39" s="46">
        <v>269</v>
      </c>
    </row>
    <row r="40" spans="1:15" x14ac:dyDescent="0.2">
      <c r="A40" s="62"/>
      <c r="B40" s="45" t="s">
        <v>5</v>
      </c>
      <c r="C40" s="46">
        <v>10</v>
      </c>
      <c r="D40" s="46">
        <v>1</v>
      </c>
      <c r="E40" s="46">
        <v>2</v>
      </c>
      <c r="F40" s="46">
        <v>10</v>
      </c>
      <c r="G40" s="46">
        <v>7</v>
      </c>
      <c r="H40" s="46">
        <v>25</v>
      </c>
      <c r="I40" s="46">
        <v>32</v>
      </c>
      <c r="J40" s="46">
        <v>59</v>
      </c>
      <c r="K40" s="46">
        <v>105</v>
      </c>
      <c r="L40" s="46">
        <v>167</v>
      </c>
      <c r="M40" s="46">
        <v>229</v>
      </c>
      <c r="N40" s="46">
        <v>82</v>
      </c>
      <c r="O40" s="46">
        <v>729</v>
      </c>
    </row>
    <row r="41" spans="1:15" x14ac:dyDescent="0.2">
      <c r="A41" s="62"/>
      <c r="B41" s="45" t="s">
        <v>6</v>
      </c>
      <c r="C41" s="46">
        <v>1</v>
      </c>
      <c r="D41" s="46"/>
      <c r="E41" s="46"/>
      <c r="F41" s="46"/>
      <c r="G41" s="46">
        <v>6</v>
      </c>
      <c r="H41" s="46">
        <v>1</v>
      </c>
      <c r="I41" s="46">
        <v>10</v>
      </c>
      <c r="J41" s="46">
        <v>4</v>
      </c>
      <c r="K41" s="46"/>
      <c r="L41" s="46">
        <v>1</v>
      </c>
      <c r="M41" s="46">
        <v>13</v>
      </c>
      <c r="N41" s="46">
        <v>17</v>
      </c>
      <c r="O41" s="46">
        <v>53</v>
      </c>
    </row>
    <row r="42" spans="1:15" x14ac:dyDescent="0.2">
      <c r="A42" s="62"/>
      <c r="B42" s="45" t="s">
        <v>7</v>
      </c>
      <c r="C42" s="46">
        <v>150</v>
      </c>
      <c r="D42" s="46">
        <v>20</v>
      </c>
      <c r="E42" s="46">
        <v>10</v>
      </c>
      <c r="F42" s="46">
        <v>7</v>
      </c>
      <c r="G42" s="46">
        <v>12</v>
      </c>
      <c r="H42" s="46">
        <v>24</v>
      </c>
      <c r="I42" s="46">
        <v>38</v>
      </c>
      <c r="J42" s="46">
        <v>41</v>
      </c>
      <c r="K42" s="46">
        <v>66</v>
      </c>
      <c r="L42" s="46">
        <v>57</v>
      </c>
      <c r="M42" s="46">
        <v>60</v>
      </c>
      <c r="N42" s="46">
        <v>9</v>
      </c>
      <c r="O42" s="46">
        <v>494</v>
      </c>
    </row>
    <row r="43" spans="1:15" x14ac:dyDescent="0.2">
      <c r="A43" s="62"/>
      <c r="B43" s="45" t="s">
        <v>8</v>
      </c>
      <c r="C43" s="46">
        <v>1</v>
      </c>
      <c r="D43" s="47"/>
      <c r="E43" s="47">
        <v>1</v>
      </c>
      <c r="F43" s="46">
        <v>2</v>
      </c>
      <c r="G43" s="46"/>
      <c r="H43" s="46"/>
      <c r="I43" s="46">
        <v>8</v>
      </c>
      <c r="J43" s="46">
        <v>2</v>
      </c>
      <c r="K43" s="46">
        <v>1</v>
      </c>
      <c r="L43" s="46">
        <v>5</v>
      </c>
      <c r="M43" s="46">
        <v>32</v>
      </c>
      <c r="N43" s="46">
        <v>7</v>
      </c>
      <c r="O43" s="46">
        <v>59</v>
      </c>
    </row>
    <row r="44" spans="1:15" x14ac:dyDescent="0.2">
      <c r="A44" s="62"/>
      <c r="B44" s="48" t="s">
        <v>9</v>
      </c>
      <c r="C44" s="49">
        <v>162</v>
      </c>
      <c r="D44" s="49">
        <v>21</v>
      </c>
      <c r="E44" s="49">
        <v>17</v>
      </c>
      <c r="F44" s="49">
        <v>20</v>
      </c>
      <c r="G44" s="49">
        <v>26</v>
      </c>
      <c r="H44" s="49">
        <v>50</v>
      </c>
      <c r="I44" s="49">
        <v>89</v>
      </c>
      <c r="J44" s="49">
        <v>107</v>
      </c>
      <c r="K44" s="49">
        <v>178</v>
      </c>
      <c r="L44" s="49">
        <v>250</v>
      </c>
      <c r="M44" s="49">
        <v>405</v>
      </c>
      <c r="N44" s="54">
        <v>279</v>
      </c>
      <c r="O44" s="54">
        <v>1604</v>
      </c>
    </row>
    <row r="45" spans="1:15" x14ac:dyDescent="0.2">
      <c r="A45" s="63"/>
      <c r="B45" s="50" t="s">
        <v>10</v>
      </c>
      <c r="C45" s="51">
        <v>0.100997506234414</v>
      </c>
      <c r="D45" s="51">
        <v>1.30922693266833E-2</v>
      </c>
      <c r="E45" s="51">
        <v>1.0598503740648401E-2</v>
      </c>
      <c r="F45" s="51">
        <v>1.2468827930174601E-2</v>
      </c>
      <c r="G45" s="51">
        <v>1.6209476309226901E-2</v>
      </c>
      <c r="H45" s="51">
        <v>3.11720698254364E-2</v>
      </c>
      <c r="I45" s="51">
        <v>5.5486284289276801E-2</v>
      </c>
      <c r="J45" s="51">
        <v>6.6708229426433896E-2</v>
      </c>
      <c r="K45" s="51">
        <v>0.110972568578554</v>
      </c>
      <c r="L45" s="51">
        <v>0.155860349127182</v>
      </c>
      <c r="M45" s="51">
        <v>0.25249376558603498</v>
      </c>
      <c r="N45" s="51">
        <v>0.17394014962593499</v>
      </c>
      <c r="O45" s="51">
        <v>1</v>
      </c>
    </row>
    <row r="47" spans="1:15" x14ac:dyDescent="0.2">
      <c r="A47" s="35" t="s">
        <v>39</v>
      </c>
    </row>
    <row r="48" spans="1:15" x14ac:dyDescent="0.2">
      <c r="A48" s="36" t="s">
        <v>35</v>
      </c>
    </row>
  </sheetData>
  <mergeCells count="5">
    <mergeCell ref="A7:A13"/>
    <mergeCell ref="A15:A21"/>
    <mergeCell ref="A23:A29"/>
    <mergeCell ref="A31:A37"/>
    <mergeCell ref="A39:A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E29F99-7D75-4F89-8CB4-35BE6E2BE32E}"/>
</file>

<file path=customXml/itemProps2.xml><?xml version="1.0" encoding="utf-8"?>
<ds:datastoreItem xmlns:ds="http://schemas.openxmlformats.org/officeDocument/2006/customXml" ds:itemID="{157F7CEE-8088-4822-8479-D67820B7257B}"/>
</file>

<file path=customXml/itemProps3.xml><?xml version="1.0" encoding="utf-8"?>
<ds:datastoreItem xmlns:ds="http://schemas.openxmlformats.org/officeDocument/2006/customXml" ds:itemID="{8CB4D4A9-9AD5-4FCE-96C5-ACED354AE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2016-09-26T12:46:51Z</cp:lastPrinted>
  <dcterms:created xsi:type="dcterms:W3CDTF">2016-09-16T08:32:22Z</dcterms:created>
  <dcterms:modified xsi:type="dcterms:W3CDTF">2017-05-22T09:53:24Z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