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tabRatio="484"/>
  </bookViews>
  <sheets>
    <sheet name="Flussi_genova" sheetId="1" r:id="rId1"/>
    <sheet name="varpend_genova" sheetId="2" r:id="rId2"/>
  </sheets>
  <definedNames>
    <definedName name="_xlnm._FilterDatabase" localSheetId="0" hidden="1">Flussi_genova!$A$5:$B$9</definedName>
    <definedName name="_xlnm._FilterDatabase" localSheetId="1" hidden="1">varpend_genova!$A$5:$E$5</definedName>
    <definedName name="_xlnm.Print_Area" localSheetId="0">Flussi_genova!$A$1:$H$60</definedName>
    <definedName name="_xlnm.Print_Area" localSheetId="1">varpend_genova!$A$1:$E$21</definedName>
    <definedName name="_xlnm.Print_Titles" localSheetId="0">Flussi_genova!$5:$5</definedName>
  </definedNames>
  <calcPr calcId="145621"/>
</workbook>
</file>

<file path=xl/calcChain.xml><?xml version="1.0" encoding="utf-8"?>
<calcChain xmlns="http://schemas.openxmlformats.org/spreadsheetml/2006/main">
  <c r="H36" i="1" l="1"/>
  <c r="G36" i="1"/>
  <c r="E13" i="2"/>
  <c r="G38" i="1" l="1"/>
  <c r="E9" i="2"/>
  <c r="E7" i="2"/>
  <c r="H18" i="1"/>
  <c r="G18" i="1"/>
  <c r="H9" i="1"/>
  <c r="G9" i="1"/>
  <c r="G20" i="1" l="1"/>
  <c r="G11" i="1"/>
  <c r="H54" i="1"/>
  <c r="G54" i="1"/>
  <c r="H45" i="1"/>
  <c r="G45" i="1"/>
  <c r="H27" i="1"/>
  <c r="G27" i="1"/>
  <c r="G29" i="1" l="1"/>
  <c r="G47" i="1"/>
  <c r="G56" i="1"/>
  <c r="E11" i="2"/>
  <c r="E17" i="2" l="1"/>
  <c r="E15" i="2"/>
  <c r="F54" i="1"/>
  <c r="E54" i="1"/>
  <c r="D54" i="1"/>
  <c r="C54" i="1"/>
  <c r="F45" i="1"/>
  <c r="E45" i="1"/>
  <c r="D45" i="1"/>
  <c r="C45" i="1"/>
  <c r="F36" i="1"/>
  <c r="E36" i="1"/>
  <c r="D36" i="1"/>
  <c r="C36" i="1"/>
  <c r="F27" i="1"/>
  <c r="E27" i="1"/>
  <c r="D27" i="1"/>
  <c r="C27" i="1"/>
  <c r="F18" i="1"/>
  <c r="E18" i="1"/>
  <c r="D18" i="1"/>
  <c r="C18" i="1"/>
  <c r="F9" i="1"/>
  <c r="E9" i="1"/>
  <c r="D9" i="1"/>
  <c r="C9" i="1"/>
  <c r="C11" i="1" l="1"/>
  <c r="E11" i="1"/>
  <c r="C29" i="1"/>
  <c r="C38" i="1"/>
  <c r="C47" i="1"/>
  <c r="E56" i="1"/>
  <c r="E47" i="1"/>
  <c r="E29" i="1"/>
  <c r="C20" i="1"/>
  <c r="E20" i="1"/>
  <c r="E38" i="1"/>
  <c r="C56" i="1"/>
</calcChain>
</file>

<file path=xl/sharedStrings.xml><?xml version="1.0" encoding="utf-8"?>
<sst xmlns="http://schemas.openxmlformats.org/spreadsheetml/2006/main" count="113" uniqueCount="36">
  <si>
    <t>Distretto di Genova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</si>
  <si>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</si>
  <si>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</si>
  <si>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</si>
  <si>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</si>
  <si>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</si>
  <si>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</si>
  <si>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</si>
  <si>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Genova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</si>
  <si>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</si>
  <si>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</si>
  <si>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</si>
  <si>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</si>
  <si>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</si>
  <si>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Genova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</si>
  <si>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</si>
  <si>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</si>
  <si>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</si>
  <si>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</si>
  <si>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</si>
  <si>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</si>
  <si>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Imperia</t>
  </si>
  <si>
    <t>Tribunale Ordinario di La Spezia</t>
  </si>
  <si>
    <t>Tribunale Ordinario di Massa</t>
  </si>
  <si>
    <t>Tribunale Ordinario di Savona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</si>
  <si>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</si>
  <si>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</si>
  <si>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</si>
  <si>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</si>
  <si>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</si>
  <si>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Iscritti 2017</t>
  </si>
  <si>
    <t>Definiti 2017</t>
  </si>
  <si>
    <t>SETTORE PENALE. Anni 2015 - 31 dicembre 2017, registro autori di reato noti.</t>
  </si>
  <si>
    <t>Pendenti al 31/12/2017</t>
  </si>
  <si>
    <t xml:space="preserve">                                     -  </t>
  </si>
  <si>
    <t xml:space="preserve">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</si>
</sst>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2" borderId="2" xfId="3" applyFont="1" applyFill="1" applyBorder="1" applyAlignment="1">
      <alignment horizontal="right"/>
    </xf>
    <xf numFmtId="0" fontId="8" fillId="0" borderId="2" xfId="3" applyFont="1" applyFill="1" applyBorder="1" applyAlignment="1">
      <alignment horizontal="right"/>
    </xf>
    <xf numFmtId="3" fontId="8" fillId="2" borderId="2" xfId="3" applyNumberFormat="1" applyFont="1" applyFill="1" applyBorder="1" applyAlignment="1">
      <alignment horizontal="right"/>
    </xf>
    <xf numFmtId="3" fontId="8" fillId="2" borderId="4" xfId="3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zoomScale="110" zoomScaleNormal="110" workbookViewId="0">
      <selection activeCell="F53" sqref="F53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9.109375" style="2" customWidth="1"/>
    <col min="5" max="5" width="9.109375" style="2"/>
    <col min="6" max="6" width="8" style="2" bestFit="1" customWidth="1"/>
    <col min="7" max="7" width="7.5546875" style="2" customWidth="1"/>
    <col min="8" max="8" width="8.109375" style="2" customWidth="1"/>
    <col min="9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8" ht="15.6" x14ac:dyDescent="0.3">
      <c r="A1" s="1" t="s">
        <v>0</v>
      </c>
      <c r="E1" s="3"/>
      <c r="F1" s="3"/>
    </row>
    <row r="2" spans="1:8" ht="14.4" x14ac:dyDescent="0.3">
      <c r="A2" s="4" t="s">
        <v>1</v>
      </c>
      <c r="E2" s="3"/>
      <c r="F2" s="3"/>
    </row>
    <row r="3" spans="1:8" x14ac:dyDescent="0.3">
      <c r="A3" s="55" t="s">
        <v>32</v>
      </c>
      <c r="E3" s="3"/>
      <c r="F3" s="3"/>
    </row>
    <row r="4" spans="1:8" ht="6.75" customHeight="1" x14ac:dyDescent="0.3">
      <c r="E4" s="3"/>
      <c r="F4" s="3"/>
    </row>
    <row r="5" spans="1:8" ht="39.6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30</v>
      </c>
      <c r="H5" s="7" t="s">
        <v>31</v>
      </c>
    </row>
    <row r="6" spans="1:8" x14ac:dyDescent="0.3">
      <c r="A6" s="64" t="s">
        <v>8</v>
      </c>
      <c r="B6" s="8" t="s">
        <v>9</v>
      </c>
      <c r="C6" s="10">
        <v>3914</v>
      </c>
      <c r="D6" s="11">
        <v>2581</v>
      </c>
      <c r="E6" s="12">
        <v>3740</v>
      </c>
      <c r="F6" s="13">
        <v>3609</v>
      </c>
      <c r="G6" s="9">
        <v>3537</v>
      </c>
      <c r="H6" s="9">
        <v>3755</v>
      </c>
    </row>
    <row r="7" spans="1:8" x14ac:dyDescent="0.3">
      <c r="A7" s="64"/>
      <c r="B7" s="8" t="s">
        <v>10</v>
      </c>
      <c r="C7" s="10">
        <v>13</v>
      </c>
      <c r="D7" s="11">
        <v>11</v>
      </c>
      <c r="E7" s="12">
        <v>11</v>
      </c>
      <c r="F7" s="13">
        <v>16</v>
      </c>
      <c r="G7" s="9">
        <v>15</v>
      </c>
      <c r="H7" s="9">
        <v>14</v>
      </c>
    </row>
    <row r="8" spans="1:8" x14ac:dyDescent="0.3">
      <c r="A8" s="64"/>
      <c r="B8" s="8" t="s">
        <v>11</v>
      </c>
      <c r="C8" s="15">
        <v>35</v>
      </c>
      <c r="D8" s="11">
        <v>41</v>
      </c>
      <c r="E8" s="16">
        <v>38</v>
      </c>
      <c r="F8" s="13">
        <v>29</v>
      </c>
      <c r="G8" s="14">
        <v>26</v>
      </c>
      <c r="H8" s="14">
        <v>32</v>
      </c>
    </row>
    <row r="9" spans="1:8" x14ac:dyDescent="0.3">
      <c r="A9" s="64"/>
      <c r="B9" s="17" t="s">
        <v>12</v>
      </c>
      <c r="C9" s="18">
        <f t="shared" ref="C9:D9" si="0">SUM(C6:C8)</f>
        <v>3962</v>
      </c>
      <c r="D9" s="18">
        <f t="shared" si="0"/>
        <v>2633</v>
      </c>
      <c r="E9" s="19">
        <f>SUM(E6:E8)</f>
        <v>3789</v>
      </c>
      <c r="F9" s="19">
        <f t="shared" ref="F9:H9" si="1">SUM(F6:F8)</f>
        <v>3654</v>
      </c>
      <c r="G9" s="19">
        <f>SUM(G6:G8)</f>
        <v>3578</v>
      </c>
      <c r="H9" s="19">
        <f t="shared" si="1"/>
        <v>3801</v>
      </c>
    </row>
    <row r="10" spans="1:8" ht="7.2" customHeight="1" x14ac:dyDescent="0.3">
      <c r="A10" s="20"/>
      <c r="B10" s="21"/>
      <c r="C10" s="22"/>
      <c r="D10" s="22"/>
      <c r="E10" s="23"/>
      <c r="F10" s="23"/>
      <c r="G10" s="23"/>
      <c r="H10" s="23"/>
    </row>
    <row r="11" spans="1:8" ht="14.4" customHeight="1" x14ac:dyDescent="0.3">
      <c r="A11" s="20"/>
      <c r="B11" s="24" t="s">
        <v>13</v>
      </c>
      <c r="C11" s="62">
        <f>D9/C9</f>
        <v>0.66456335184250381</v>
      </c>
      <c r="D11" s="63"/>
      <c r="E11" s="60">
        <f>F9/E9</f>
        <v>0.96437054631828978</v>
      </c>
      <c r="F11" s="61"/>
      <c r="G11" s="60">
        <f>H9/G9</f>
        <v>1.0623253214086081</v>
      </c>
      <c r="H11" s="61"/>
    </row>
    <row r="12" spans="1:8" x14ac:dyDescent="0.3">
      <c r="C12" s="25"/>
      <c r="D12" s="25"/>
      <c r="E12" s="26"/>
      <c r="F12" s="26"/>
      <c r="G12" s="25"/>
      <c r="H12" s="25"/>
    </row>
    <row r="13" spans="1:8" x14ac:dyDescent="0.3">
      <c r="A13" s="64" t="s">
        <v>14</v>
      </c>
      <c r="B13" s="27" t="s">
        <v>15</v>
      </c>
      <c r="C13" s="28">
        <v>3</v>
      </c>
      <c r="D13" s="28">
        <v>1</v>
      </c>
      <c r="E13" s="29">
        <v>5</v>
      </c>
      <c r="F13" s="29">
        <v>5</v>
      </c>
      <c r="G13" s="28">
        <v>1</v>
      </c>
      <c r="H13" s="28">
        <v>3</v>
      </c>
    </row>
    <row r="14" spans="1:8" x14ac:dyDescent="0.3">
      <c r="A14" s="64" t="s">
        <v>16</v>
      </c>
      <c r="B14" s="27" t="s">
        <v>17</v>
      </c>
      <c r="C14" s="9">
        <v>199</v>
      </c>
      <c r="D14" s="9">
        <v>225</v>
      </c>
      <c r="E14" s="29">
        <v>243</v>
      </c>
      <c r="F14" s="29">
        <v>262</v>
      </c>
      <c r="G14" s="9">
        <v>155</v>
      </c>
      <c r="H14" s="9">
        <v>218</v>
      </c>
    </row>
    <row r="15" spans="1:8" x14ac:dyDescent="0.3">
      <c r="A15" s="64" t="s">
        <v>16</v>
      </c>
      <c r="B15" s="30" t="s">
        <v>18</v>
      </c>
      <c r="C15" s="9">
        <v>7015</v>
      </c>
      <c r="D15" s="9">
        <v>7175</v>
      </c>
      <c r="E15" s="29">
        <v>6073</v>
      </c>
      <c r="F15" s="29">
        <v>6854</v>
      </c>
      <c r="G15" s="9">
        <v>5473</v>
      </c>
      <c r="H15" s="9">
        <v>5371</v>
      </c>
    </row>
    <row r="16" spans="1:8" ht="21.6" x14ac:dyDescent="0.3">
      <c r="A16" s="64" t="s">
        <v>16</v>
      </c>
      <c r="B16" s="31" t="s">
        <v>19</v>
      </c>
      <c r="C16" s="9">
        <v>55</v>
      </c>
      <c r="D16" s="9">
        <v>82</v>
      </c>
      <c r="E16" s="29">
        <v>39</v>
      </c>
      <c r="F16" s="29">
        <v>53</v>
      </c>
      <c r="G16" s="9">
        <v>45</v>
      </c>
      <c r="H16" s="9">
        <v>46</v>
      </c>
    </row>
    <row r="17" spans="1:8" x14ac:dyDescent="0.3">
      <c r="A17" s="64" t="s">
        <v>16</v>
      </c>
      <c r="B17" s="32" t="s">
        <v>20</v>
      </c>
      <c r="C17" s="14">
        <v>12183</v>
      </c>
      <c r="D17" s="14">
        <v>11896</v>
      </c>
      <c r="E17" s="29">
        <v>12159</v>
      </c>
      <c r="F17" s="29">
        <v>12296</v>
      </c>
      <c r="G17" s="14">
        <v>10026</v>
      </c>
      <c r="H17" s="14">
        <v>9653</v>
      </c>
    </row>
    <row r="18" spans="1:8" x14ac:dyDescent="0.3">
      <c r="A18" s="64" t="s">
        <v>16</v>
      </c>
      <c r="B18" s="24" t="s">
        <v>12</v>
      </c>
      <c r="C18" s="33">
        <f t="shared" ref="C18:F18" si="2">SUM(C13:C17)</f>
        <v>19455</v>
      </c>
      <c r="D18" s="33">
        <f t="shared" si="2"/>
        <v>19379</v>
      </c>
      <c r="E18" s="33">
        <f t="shared" si="2"/>
        <v>18519</v>
      </c>
      <c r="F18" s="33">
        <f t="shared" si="2"/>
        <v>19470</v>
      </c>
      <c r="G18" s="33">
        <f t="shared" ref="G18:H18" si="3">SUM(G13:G17)</f>
        <v>15700</v>
      </c>
      <c r="H18" s="33">
        <f t="shared" si="3"/>
        <v>15291</v>
      </c>
    </row>
    <row r="19" spans="1:8" ht="6" customHeight="1" x14ac:dyDescent="0.3">
      <c r="A19" s="20"/>
      <c r="B19" s="34"/>
      <c r="C19" s="35"/>
      <c r="D19" s="35"/>
    </row>
    <row r="20" spans="1:8" x14ac:dyDescent="0.3">
      <c r="A20" s="20"/>
      <c r="B20" s="24" t="s">
        <v>13</v>
      </c>
      <c r="C20" s="62">
        <f>D18/C18</f>
        <v>0.9960935492161398</v>
      </c>
      <c r="D20" s="63"/>
      <c r="E20" s="62">
        <f>F18/E18</f>
        <v>1.0513526648307143</v>
      </c>
      <c r="F20" s="63"/>
      <c r="G20" s="62">
        <f>H18/G18</f>
        <v>0.9739490445859873</v>
      </c>
      <c r="H20" s="63"/>
    </row>
    <row r="21" spans="1:8" ht="7.5" customHeight="1" x14ac:dyDescent="0.3">
      <c r="A21" s="20"/>
      <c r="B21" s="34"/>
      <c r="C21" s="35"/>
      <c r="D21" s="35"/>
      <c r="G21" s="35"/>
      <c r="H21" s="35"/>
    </row>
    <row r="22" spans="1:8" x14ac:dyDescent="0.3">
      <c r="A22" s="64" t="s">
        <v>21</v>
      </c>
      <c r="B22" s="27" t="s">
        <v>15</v>
      </c>
      <c r="C22" s="28">
        <v>0</v>
      </c>
      <c r="D22" s="28">
        <v>0</v>
      </c>
      <c r="E22" s="29">
        <v>0</v>
      </c>
      <c r="F22" s="29">
        <v>0</v>
      </c>
      <c r="G22" s="56" t="s">
        <v>34</v>
      </c>
      <c r="H22" s="56" t="s">
        <v>35</v>
      </c>
    </row>
    <row r="23" spans="1:8" x14ac:dyDescent="0.3">
      <c r="A23" s="64" t="s">
        <v>16</v>
      </c>
      <c r="B23" s="27" t="s">
        <v>17</v>
      </c>
      <c r="C23" s="9">
        <v>38</v>
      </c>
      <c r="D23" s="9">
        <v>54</v>
      </c>
      <c r="E23" s="29">
        <v>44</v>
      </c>
      <c r="F23" s="29">
        <v>63</v>
      </c>
      <c r="G23" s="9">
        <v>29</v>
      </c>
      <c r="H23" s="9">
        <v>33</v>
      </c>
    </row>
    <row r="24" spans="1:8" x14ac:dyDescent="0.3">
      <c r="A24" s="64" t="s">
        <v>16</v>
      </c>
      <c r="B24" s="30" t="s">
        <v>18</v>
      </c>
      <c r="C24" s="9">
        <v>1448</v>
      </c>
      <c r="D24" s="9">
        <v>1801</v>
      </c>
      <c r="E24" s="29">
        <v>1506</v>
      </c>
      <c r="F24" s="29">
        <v>1749</v>
      </c>
      <c r="G24" s="9">
        <v>1711</v>
      </c>
      <c r="H24" s="9">
        <v>1511</v>
      </c>
    </row>
    <row r="25" spans="1:8" ht="21.6" x14ac:dyDescent="0.3">
      <c r="A25" s="64" t="s">
        <v>16</v>
      </c>
      <c r="B25" s="31" t="s">
        <v>19</v>
      </c>
      <c r="C25" s="9">
        <v>11</v>
      </c>
      <c r="D25" s="9">
        <v>19</v>
      </c>
      <c r="E25" s="29">
        <v>28</v>
      </c>
      <c r="F25" s="29">
        <v>20</v>
      </c>
      <c r="G25" s="9">
        <v>32</v>
      </c>
      <c r="H25" s="9">
        <v>28</v>
      </c>
    </row>
    <row r="26" spans="1:8" x14ac:dyDescent="0.3">
      <c r="A26" s="64" t="s">
        <v>16</v>
      </c>
      <c r="B26" s="32" t="s">
        <v>20</v>
      </c>
      <c r="C26" s="14">
        <v>4762</v>
      </c>
      <c r="D26" s="14">
        <v>7394</v>
      </c>
      <c r="E26" s="29">
        <v>4481</v>
      </c>
      <c r="F26" s="29">
        <v>7065</v>
      </c>
      <c r="G26" s="14">
        <v>3604</v>
      </c>
      <c r="H26" s="14">
        <v>3999</v>
      </c>
    </row>
    <row r="27" spans="1:8" x14ac:dyDescent="0.3">
      <c r="A27" s="64" t="s">
        <v>16</v>
      </c>
      <c r="B27" s="24" t="s">
        <v>12</v>
      </c>
      <c r="C27" s="33">
        <f t="shared" ref="C27:D27" si="4">SUM(C22:C26)</f>
        <v>6259</v>
      </c>
      <c r="D27" s="33">
        <f t="shared" si="4"/>
        <v>9268</v>
      </c>
      <c r="E27" s="36">
        <f t="shared" ref="E27:H27" si="5">SUM(E22:E26)</f>
        <v>6059</v>
      </c>
      <c r="F27" s="36">
        <f t="shared" si="5"/>
        <v>8897</v>
      </c>
      <c r="G27" s="36">
        <f t="shared" si="5"/>
        <v>5376</v>
      </c>
      <c r="H27" s="36">
        <f t="shared" si="5"/>
        <v>5571</v>
      </c>
    </row>
    <row r="28" spans="1:8" ht="6" customHeight="1" x14ac:dyDescent="0.3">
      <c r="A28" s="20"/>
      <c r="B28" s="34"/>
      <c r="C28" s="35"/>
      <c r="D28" s="35"/>
    </row>
    <row r="29" spans="1:8" x14ac:dyDescent="0.3">
      <c r="A29" s="20"/>
      <c r="B29" s="24" t="s">
        <v>13</v>
      </c>
      <c r="C29" s="62">
        <f>D27/C27</f>
        <v>1.4807477232784789</v>
      </c>
      <c r="D29" s="63"/>
      <c r="E29" s="60">
        <f>F27/E27</f>
        <v>1.4683941244429775</v>
      </c>
      <c r="F29" s="61"/>
      <c r="G29" s="60">
        <f>H27/G27</f>
        <v>1.0362723214285714</v>
      </c>
      <c r="H29" s="61"/>
    </row>
    <row r="30" spans="1:8" ht="7.5" customHeight="1" x14ac:dyDescent="0.3">
      <c r="A30" s="20"/>
      <c r="B30" s="34"/>
      <c r="C30" s="35"/>
      <c r="D30" s="35"/>
      <c r="G30" s="35"/>
      <c r="H30" s="35"/>
    </row>
    <row r="31" spans="1:8" x14ac:dyDescent="0.3">
      <c r="A31" s="64" t="s">
        <v>22</v>
      </c>
      <c r="B31" s="27" t="s">
        <v>15</v>
      </c>
      <c r="C31" s="28">
        <v>2</v>
      </c>
      <c r="D31" s="28">
        <v>3</v>
      </c>
      <c r="E31" s="29">
        <v>0</v>
      </c>
      <c r="F31" s="29">
        <v>0</v>
      </c>
      <c r="G31" s="57" t="s">
        <v>34</v>
      </c>
      <c r="H31" s="57" t="s">
        <v>35</v>
      </c>
    </row>
    <row r="32" spans="1:8" x14ac:dyDescent="0.3">
      <c r="A32" s="64" t="s">
        <v>16</v>
      </c>
      <c r="B32" s="27" t="s">
        <v>17</v>
      </c>
      <c r="C32" s="9">
        <v>52</v>
      </c>
      <c r="D32" s="9">
        <v>64</v>
      </c>
      <c r="E32" s="29">
        <v>69</v>
      </c>
      <c r="F32" s="29">
        <v>53</v>
      </c>
      <c r="G32" s="58">
        <v>52</v>
      </c>
      <c r="H32" s="58">
        <v>67</v>
      </c>
    </row>
    <row r="33" spans="1:8" x14ac:dyDescent="0.3">
      <c r="A33" s="64" t="s">
        <v>16</v>
      </c>
      <c r="B33" s="30" t="s">
        <v>18</v>
      </c>
      <c r="C33" s="9">
        <v>1862</v>
      </c>
      <c r="D33" s="9">
        <v>1393</v>
      </c>
      <c r="E33" s="29">
        <v>2029</v>
      </c>
      <c r="F33" s="29">
        <v>2046</v>
      </c>
      <c r="G33" s="58">
        <v>1931</v>
      </c>
      <c r="H33" s="58">
        <v>1792</v>
      </c>
    </row>
    <row r="34" spans="1:8" ht="21.6" x14ac:dyDescent="0.3">
      <c r="A34" s="64" t="s">
        <v>16</v>
      </c>
      <c r="B34" s="31" t="s">
        <v>19</v>
      </c>
      <c r="C34" s="9">
        <v>52</v>
      </c>
      <c r="D34" s="9">
        <v>32</v>
      </c>
      <c r="E34" s="29">
        <v>37</v>
      </c>
      <c r="F34" s="29">
        <v>57</v>
      </c>
      <c r="G34" s="58">
        <v>27</v>
      </c>
      <c r="H34" s="58">
        <v>26</v>
      </c>
    </row>
    <row r="35" spans="1:8" x14ac:dyDescent="0.3">
      <c r="A35" s="64" t="s">
        <v>16</v>
      </c>
      <c r="B35" s="32" t="s">
        <v>20</v>
      </c>
      <c r="C35" s="14">
        <v>4377</v>
      </c>
      <c r="D35" s="14">
        <v>5822</v>
      </c>
      <c r="E35" s="29">
        <v>3665</v>
      </c>
      <c r="F35" s="29">
        <v>6100</v>
      </c>
      <c r="G35" s="59">
        <v>3032</v>
      </c>
      <c r="H35" s="59">
        <v>4278</v>
      </c>
    </row>
    <row r="36" spans="1:8" x14ac:dyDescent="0.3">
      <c r="A36" s="64" t="s">
        <v>16</v>
      </c>
      <c r="B36" s="24" t="s">
        <v>12</v>
      </c>
      <c r="C36" s="33">
        <f t="shared" ref="C36:D36" si="6">SUM(C31:C35)</f>
        <v>6345</v>
      </c>
      <c r="D36" s="33">
        <f t="shared" si="6"/>
        <v>7314</v>
      </c>
      <c r="E36" s="36">
        <f>SUM(E31:E35)</f>
        <v>5800</v>
      </c>
      <c r="F36" s="36">
        <f>SUM(F31:F35)</f>
        <v>8256</v>
      </c>
      <c r="G36" s="36">
        <f>SUM(G31:G35)</f>
        <v>5042</v>
      </c>
      <c r="H36" s="36">
        <f>SUM(H31:H35)</f>
        <v>6163</v>
      </c>
    </row>
    <row r="37" spans="1:8" ht="6" customHeight="1" x14ac:dyDescent="0.3">
      <c r="A37" s="20"/>
      <c r="B37" s="34"/>
      <c r="C37" s="35"/>
      <c r="D37" s="35"/>
    </row>
    <row r="38" spans="1:8" x14ac:dyDescent="0.3">
      <c r="A38" s="20"/>
      <c r="B38" s="24" t="s">
        <v>13</v>
      </c>
      <c r="C38" s="62">
        <f>D36/C36</f>
        <v>1.1527186761229316</v>
      </c>
      <c r="D38" s="63"/>
      <c r="E38" s="60">
        <f>F36/E36</f>
        <v>1.423448275862069</v>
      </c>
      <c r="F38" s="61"/>
      <c r="G38" s="60">
        <f>H36/G36</f>
        <v>1.2223324077746927</v>
      </c>
      <c r="H38" s="61"/>
    </row>
    <row r="39" spans="1:8" ht="7.5" customHeight="1" x14ac:dyDescent="0.3">
      <c r="A39" s="20"/>
      <c r="B39" s="34"/>
      <c r="C39" s="35"/>
      <c r="D39" s="35"/>
      <c r="G39" s="35"/>
      <c r="H39" s="35"/>
    </row>
    <row r="40" spans="1:8" x14ac:dyDescent="0.3">
      <c r="A40" s="64" t="s">
        <v>23</v>
      </c>
      <c r="B40" s="27" t="s">
        <v>15</v>
      </c>
      <c r="C40" s="28">
        <v>2</v>
      </c>
      <c r="D40" s="28">
        <v>1</v>
      </c>
      <c r="E40" s="29">
        <v>1</v>
      </c>
      <c r="F40" s="29">
        <v>1</v>
      </c>
      <c r="G40" s="56" t="s">
        <v>34</v>
      </c>
      <c r="H40" s="56">
        <v>1</v>
      </c>
    </row>
    <row r="41" spans="1:8" x14ac:dyDescent="0.3">
      <c r="A41" s="64" t="s">
        <v>16</v>
      </c>
      <c r="B41" s="27" t="s">
        <v>17</v>
      </c>
      <c r="C41" s="9">
        <v>28</v>
      </c>
      <c r="D41" s="9">
        <v>31</v>
      </c>
      <c r="E41" s="29">
        <v>34</v>
      </c>
      <c r="F41" s="29">
        <v>32</v>
      </c>
      <c r="G41" s="58">
        <v>34</v>
      </c>
      <c r="H41" s="58">
        <v>24</v>
      </c>
    </row>
    <row r="42" spans="1:8" x14ac:dyDescent="0.3">
      <c r="A42" s="64" t="s">
        <v>16</v>
      </c>
      <c r="B42" s="30" t="s">
        <v>18</v>
      </c>
      <c r="C42" s="9">
        <v>1292</v>
      </c>
      <c r="D42" s="9">
        <v>973</v>
      </c>
      <c r="E42" s="29">
        <v>1575</v>
      </c>
      <c r="F42" s="29">
        <v>1256</v>
      </c>
      <c r="G42" s="58">
        <v>1202</v>
      </c>
      <c r="H42" s="58">
        <v>816</v>
      </c>
    </row>
    <row r="43" spans="1:8" ht="21.6" x14ac:dyDescent="0.3">
      <c r="A43" s="64" t="s">
        <v>16</v>
      </c>
      <c r="B43" s="31" t="s">
        <v>19</v>
      </c>
      <c r="C43" s="9">
        <v>45</v>
      </c>
      <c r="D43" s="9">
        <v>42</v>
      </c>
      <c r="E43" s="29">
        <v>35</v>
      </c>
      <c r="F43" s="29">
        <v>36</v>
      </c>
      <c r="G43" s="58">
        <v>19</v>
      </c>
      <c r="H43" s="58">
        <v>18</v>
      </c>
    </row>
    <row r="44" spans="1:8" x14ac:dyDescent="0.3">
      <c r="A44" s="64" t="s">
        <v>16</v>
      </c>
      <c r="B44" s="32" t="s">
        <v>20</v>
      </c>
      <c r="C44" s="14">
        <v>2218</v>
      </c>
      <c r="D44" s="14">
        <v>2123</v>
      </c>
      <c r="E44" s="29">
        <v>2999</v>
      </c>
      <c r="F44" s="29">
        <v>2824</v>
      </c>
      <c r="G44" s="59">
        <v>2226</v>
      </c>
      <c r="H44" s="59">
        <v>1574</v>
      </c>
    </row>
    <row r="45" spans="1:8" x14ac:dyDescent="0.3">
      <c r="A45" s="64" t="s">
        <v>16</v>
      </c>
      <c r="B45" s="24" t="s">
        <v>12</v>
      </c>
      <c r="C45" s="33">
        <f t="shared" ref="C45:D45" si="7">SUM(C40:C44)</f>
        <v>3585</v>
      </c>
      <c r="D45" s="33">
        <f t="shared" si="7"/>
        <v>3170</v>
      </c>
      <c r="E45" s="36">
        <f t="shared" ref="E45:H45" si="8">SUM(E40:E44)</f>
        <v>4644</v>
      </c>
      <c r="F45" s="36">
        <f t="shared" si="8"/>
        <v>4149</v>
      </c>
      <c r="G45" s="36">
        <f t="shared" si="8"/>
        <v>3481</v>
      </c>
      <c r="H45" s="36">
        <f t="shared" si="8"/>
        <v>2433</v>
      </c>
    </row>
    <row r="46" spans="1:8" ht="6" customHeight="1" x14ac:dyDescent="0.3">
      <c r="A46" s="20"/>
      <c r="B46" s="34"/>
      <c r="C46" s="35"/>
      <c r="D46" s="35"/>
    </row>
    <row r="47" spans="1:8" x14ac:dyDescent="0.3">
      <c r="A47" s="20"/>
      <c r="B47" s="24" t="s">
        <v>13</v>
      </c>
      <c r="C47" s="62">
        <f>D45/C45</f>
        <v>0.88423988842398882</v>
      </c>
      <c r="D47" s="63"/>
      <c r="E47" s="60">
        <f>F45/E45</f>
        <v>0.89341085271317833</v>
      </c>
      <c r="F47" s="61"/>
      <c r="G47" s="60">
        <f>H45/G45</f>
        <v>0.69893708704395285</v>
      </c>
      <c r="H47" s="61"/>
    </row>
    <row r="48" spans="1:8" x14ac:dyDescent="0.3">
      <c r="A48" s="20"/>
      <c r="B48" s="34"/>
      <c r="C48" s="37"/>
      <c r="D48" s="37"/>
      <c r="G48" s="37"/>
      <c r="H48" s="37"/>
    </row>
    <row r="49" spans="1:8" x14ac:dyDescent="0.3">
      <c r="A49" s="64" t="s">
        <v>24</v>
      </c>
      <c r="B49" s="27" t="s">
        <v>15</v>
      </c>
      <c r="C49" s="28">
        <v>0</v>
      </c>
      <c r="D49" s="28">
        <v>1</v>
      </c>
      <c r="E49" s="29">
        <v>1</v>
      </c>
      <c r="F49" s="29">
        <v>1</v>
      </c>
      <c r="G49" s="56" t="s">
        <v>34</v>
      </c>
      <c r="H49" s="56" t="s">
        <v>35</v>
      </c>
    </row>
    <row r="50" spans="1:8" x14ac:dyDescent="0.3">
      <c r="A50" s="64" t="s">
        <v>16</v>
      </c>
      <c r="B50" s="27" t="s">
        <v>17</v>
      </c>
      <c r="C50" s="9">
        <v>38</v>
      </c>
      <c r="D50" s="9">
        <v>55</v>
      </c>
      <c r="E50" s="29">
        <v>46</v>
      </c>
      <c r="F50" s="29">
        <v>43</v>
      </c>
      <c r="G50" s="58">
        <v>33</v>
      </c>
      <c r="H50" s="58">
        <v>38</v>
      </c>
    </row>
    <row r="51" spans="1:8" x14ac:dyDescent="0.3">
      <c r="A51" s="64" t="s">
        <v>16</v>
      </c>
      <c r="B51" s="30" t="s">
        <v>18</v>
      </c>
      <c r="C51" s="9">
        <v>1260</v>
      </c>
      <c r="D51" s="9">
        <v>1420</v>
      </c>
      <c r="E51" s="29">
        <v>1409</v>
      </c>
      <c r="F51" s="29">
        <v>1480</v>
      </c>
      <c r="G51" s="58">
        <v>1587</v>
      </c>
      <c r="H51" s="58">
        <v>1452</v>
      </c>
    </row>
    <row r="52" spans="1:8" ht="21.6" x14ac:dyDescent="0.3">
      <c r="A52" s="64" t="s">
        <v>16</v>
      </c>
      <c r="B52" s="31" t="s">
        <v>19</v>
      </c>
      <c r="C52" s="9">
        <v>33</v>
      </c>
      <c r="D52" s="9">
        <v>21</v>
      </c>
      <c r="E52" s="29">
        <v>19</v>
      </c>
      <c r="F52" s="29">
        <v>27</v>
      </c>
      <c r="G52" s="58">
        <v>18</v>
      </c>
      <c r="H52" s="58">
        <v>26</v>
      </c>
    </row>
    <row r="53" spans="1:8" x14ac:dyDescent="0.3">
      <c r="A53" s="64" t="s">
        <v>16</v>
      </c>
      <c r="B53" s="32" t="s">
        <v>20</v>
      </c>
      <c r="C53" s="14">
        <v>8537</v>
      </c>
      <c r="D53" s="14">
        <v>7054</v>
      </c>
      <c r="E53" s="29">
        <v>5653</v>
      </c>
      <c r="F53" s="29">
        <v>6702</v>
      </c>
      <c r="G53" s="59">
        <v>4236</v>
      </c>
      <c r="H53" s="59">
        <v>3925</v>
      </c>
    </row>
    <row r="54" spans="1:8" x14ac:dyDescent="0.3">
      <c r="A54" s="64" t="s">
        <v>16</v>
      </c>
      <c r="B54" s="24" t="s">
        <v>12</v>
      </c>
      <c r="C54" s="33">
        <f t="shared" ref="C54:D54" si="9">SUM(C49:C53)</f>
        <v>9868</v>
      </c>
      <c r="D54" s="33">
        <f t="shared" si="9"/>
        <v>8551</v>
      </c>
      <c r="E54" s="36">
        <f t="shared" ref="E54:H54" si="10">SUM(E49:E53)</f>
        <v>7128</v>
      </c>
      <c r="F54" s="36">
        <f t="shared" si="10"/>
        <v>8253</v>
      </c>
      <c r="G54" s="36">
        <f t="shared" si="10"/>
        <v>5874</v>
      </c>
      <c r="H54" s="36">
        <f t="shared" si="10"/>
        <v>5441</v>
      </c>
    </row>
    <row r="55" spans="1:8" x14ac:dyDescent="0.3">
      <c r="A55" s="20"/>
      <c r="B55" s="34"/>
      <c r="C55" s="35"/>
      <c r="D55" s="35"/>
    </row>
    <row r="56" spans="1:8" x14ac:dyDescent="0.3">
      <c r="A56" s="20"/>
      <c r="B56" s="24" t="s">
        <v>13</v>
      </c>
      <c r="C56" s="62">
        <f>D54/C54</f>
        <v>0.86653830563437373</v>
      </c>
      <c r="D56" s="63"/>
      <c r="E56" s="60">
        <f>F54/E54</f>
        <v>1.1578282828282829</v>
      </c>
      <c r="F56" s="61"/>
      <c r="G56" s="60">
        <f>H54/G54</f>
        <v>0.92628532516172968</v>
      </c>
      <c r="H56" s="61"/>
    </row>
    <row r="57" spans="1:8" x14ac:dyDescent="0.3">
      <c r="A57" s="20"/>
      <c r="B57" s="34"/>
      <c r="C57" s="37"/>
      <c r="D57" s="37"/>
      <c r="G57" s="37"/>
      <c r="H57" s="37"/>
    </row>
    <row r="58" spans="1:8" x14ac:dyDescent="0.3">
      <c r="A58" s="38"/>
    </row>
    <row r="59" spans="1:8" ht="27" customHeight="1" x14ac:dyDescent="0.3">
      <c r="A59" s="66" t="s">
        <v>25</v>
      </c>
      <c r="B59" s="66"/>
      <c r="C59" s="66"/>
      <c r="D59" s="66"/>
    </row>
    <row r="60" spans="1:8" ht="29.4" customHeight="1" x14ac:dyDescent="0.3">
      <c r="A60" s="65" t="s">
        <v>26</v>
      </c>
      <c r="B60" s="65"/>
      <c r="C60" s="65"/>
      <c r="D60" s="65"/>
    </row>
  </sheetData>
  <mergeCells count="26">
    <mergeCell ref="A60:D60"/>
    <mergeCell ref="A40:A45"/>
    <mergeCell ref="C47:D47"/>
    <mergeCell ref="E47:F47"/>
    <mergeCell ref="A49:A54"/>
    <mergeCell ref="C56:D56"/>
    <mergeCell ref="E56:F56"/>
    <mergeCell ref="A59:D59"/>
    <mergeCell ref="C38:D38"/>
    <mergeCell ref="E38:F38"/>
    <mergeCell ref="A6:A9"/>
    <mergeCell ref="C11:D11"/>
    <mergeCell ref="E11:F11"/>
    <mergeCell ref="A13:A18"/>
    <mergeCell ref="C20:D20"/>
    <mergeCell ref="E20:F20"/>
    <mergeCell ref="A22:A27"/>
    <mergeCell ref="C29:D29"/>
    <mergeCell ref="E29:F29"/>
    <mergeCell ref="A31:A36"/>
    <mergeCell ref="G56:H56"/>
    <mergeCell ref="G11:H11"/>
    <mergeCell ref="G20:H20"/>
    <mergeCell ref="G29:H29"/>
    <mergeCell ref="G38:H38"/>
    <mergeCell ref="G47:H47"/>
  </mergeCells>
  <conditionalFormatting sqref="C11:D11">
    <cfRule type="cellIs" dxfId="59" priority="99" operator="greaterThan">
      <formula>1</formula>
    </cfRule>
    <cfRule type="cellIs" dxfId="58" priority="107" operator="lessThan">
      <formula>1</formula>
    </cfRule>
  </conditionalFormatting>
  <conditionalFormatting sqref="C20:F20">
    <cfRule type="cellIs" dxfId="57" priority="101" operator="lessThan">
      <formula>1</formula>
    </cfRule>
    <cfRule type="cellIs" dxfId="56" priority="102" operator="lessThan">
      <formula>0.99</formula>
    </cfRule>
    <cfRule type="cellIs" dxfId="55" priority="103" operator="greaterThan">
      <formula>1</formula>
    </cfRule>
  </conditionalFormatting>
  <conditionalFormatting sqref="C29:D29">
    <cfRule type="cellIs" dxfId="54" priority="93" operator="lessThan">
      <formula>1</formula>
    </cfRule>
    <cfRule type="cellIs" dxfId="53" priority="94" operator="lessThan">
      <formula>0.99</formula>
    </cfRule>
    <cfRule type="cellIs" dxfId="52" priority="95" operator="greaterThan">
      <formula>1</formula>
    </cfRule>
  </conditionalFormatting>
  <conditionalFormatting sqref="C38:D38">
    <cfRule type="cellIs" dxfId="51" priority="87" operator="lessThan">
      <formula>1</formula>
    </cfRule>
    <cfRule type="cellIs" dxfId="50" priority="88" operator="lessThan">
      <formula>0.99</formula>
    </cfRule>
    <cfRule type="cellIs" dxfId="49" priority="89" operator="greaterThan">
      <formula>1</formula>
    </cfRule>
  </conditionalFormatting>
  <conditionalFormatting sqref="C47:D47">
    <cfRule type="cellIs" dxfId="48" priority="81" operator="lessThan">
      <formula>1</formula>
    </cfRule>
    <cfRule type="cellIs" dxfId="47" priority="82" operator="lessThan">
      <formula>0.99</formula>
    </cfRule>
    <cfRule type="cellIs" dxfId="46" priority="83" operator="greaterThan">
      <formula>1</formula>
    </cfRule>
  </conditionalFormatting>
  <conditionalFormatting sqref="E38:F38">
    <cfRule type="cellIs" dxfId="45" priority="67" operator="lessThan">
      <formula>1</formula>
    </cfRule>
    <cfRule type="cellIs" dxfId="44" priority="68" operator="lessThan">
      <formula>0.99</formula>
    </cfRule>
    <cfRule type="cellIs" dxfId="43" priority="69" operator="greaterThan">
      <formula>1</formula>
    </cfRule>
  </conditionalFormatting>
  <conditionalFormatting sqref="C56:D56">
    <cfRule type="cellIs" dxfId="42" priority="75" operator="lessThan">
      <formula>1</formula>
    </cfRule>
    <cfRule type="cellIs" dxfId="41" priority="76" operator="lessThan">
      <formula>0.99</formula>
    </cfRule>
    <cfRule type="cellIs" dxfId="40" priority="77" operator="greaterThan">
      <formula>1</formula>
    </cfRule>
  </conditionalFormatting>
  <conditionalFormatting sqref="E11:F11">
    <cfRule type="cellIs" dxfId="39" priority="73" operator="greaterThan">
      <formula>1</formula>
    </cfRule>
    <cfRule type="cellIs" dxfId="38" priority="74" operator="lessThan">
      <formula>1</formula>
    </cfRule>
  </conditionalFormatting>
  <conditionalFormatting sqref="E29:F29">
    <cfRule type="cellIs" dxfId="37" priority="70" operator="lessThan">
      <formula>1</formula>
    </cfRule>
    <cfRule type="cellIs" dxfId="36" priority="71" operator="lessThan">
      <formula>0.99</formula>
    </cfRule>
    <cfRule type="cellIs" dxfId="35" priority="72" operator="greaterThan">
      <formula>1</formula>
    </cfRule>
  </conditionalFormatting>
  <conditionalFormatting sqref="E47:F47">
    <cfRule type="cellIs" dxfId="34" priority="64" operator="lessThan">
      <formula>1</formula>
    </cfRule>
    <cfRule type="cellIs" dxfId="33" priority="65" operator="lessThan">
      <formula>0.99</formula>
    </cfRule>
    <cfRule type="cellIs" dxfId="32" priority="66" operator="greaterThan">
      <formula>1</formula>
    </cfRule>
  </conditionalFormatting>
  <conditionalFormatting sqref="E56:F56">
    <cfRule type="cellIs" dxfId="31" priority="61" operator="lessThan">
      <formula>1</formula>
    </cfRule>
    <cfRule type="cellIs" dxfId="30" priority="62" operator="lessThan">
      <formula>0.99</formula>
    </cfRule>
    <cfRule type="cellIs" dxfId="29" priority="63" operator="greaterThan">
      <formula>1</formula>
    </cfRule>
  </conditionalFormatting>
  <conditionalFormatting sqref="G29:H29">
    <cfRule type="cellIs" dxfId="28" priority="18" operator="lessThan">
      <formula>1</formula>
    </cfRule>
    <cfRule type="cellIs" dxfId="27" priority="19" operator="lessThan">
      <formula>0.99</formula>
    </cfRule>
    <cfRule type="cellIs" dxfId="26" priority="20" operator="greaterThan">
      <formula>1</formula>
    </cfRule>
  </conditionalFormatting>
  <conditionalFormatting sqref="G47:H47">
    <cfRule type="cellIs" dxfId="25" priority="12" operator="lessThan">
      <formula>1</formula>
    </cfRule>
    <cfRule type="cellIs" dxfId="24" priority="13" operator="lessThan">
      <formula>0.99</formula>
    </cfRule>
    <cfRule type="cellIs" dxfId="23" priority="14" operator="greaterThan">
      <formula>1</formula>
    </cfRule>
  </conditionalFormatting>
  <conditionalFormatting sqref="G56:H56">
    <cfRule type="cellIs" dxfId="22" priority="9" operator="lessThan">
      <formula>1</formula>
    </cfRule>
    <cfRule type="cellIs" dxfId="21" priority="10" operator="lessThan">
      <formula>0.99</formula>
    </cfRule>
    <cfRule type="cellIs" dxfId="20" priority="11" operator="greaterThan">
      <formula>1</formula>
    </cfRule>
  </conditionalFormatting>
  <conditionalFormatting sqref="G11:H11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20:H20">
    <cfRule type="cellIs" dxfId="17" priority="4" operator="lessThan">
      <formula>1</formula>
    </cfRule>
    <cfRule type="cellIs" dxfId="16" priority="5" operator="lessThan">
      <formula>0.99</formula>
    </cfRule>
    <cfRule type="cellIs" dxfId="15" priority="6" operator="greaterThan">
      <formula>1</formula>
    </cfRule>
  </conditionalFormatting>
  <conditionalFormatting sqref="G38:H38">
    <cfRule type="cellIs" dxfId="14" priority="1" operator="lessThan">
      <formula>1</formula>
    </cfRule>
    <cfRule type="cellIs" dxfId="13" priority="2" operator="lessThan">
      <formula>0.99</formula>
    </cfRule>
    <cfRule type="cellIs" dxfId="1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E5" sqref="E5"/>
    </sheetView>
  </sheetViews>
  <sheetFormatPr defaultColWidth="9.109375" defaultRowHeight="13.8" x14ac:dyDescent="0.3"/>
  <cols>
    <col min="1" max="1" width="29.33203125" style="2" customWidth="1"/>
    <col min="2" max="2" width="19.44140625" style="2" customWidth="1"/>
    <col min="3" max="5" width="13.77734375" style="2" customWidth="1"/>
    <col min="6" max="6" width="9.109375" style="2"/>
    <col min="7" max="7" width="15.21875" style="2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0" customFormat="1" ht="15.6" x14ac:dyDescent="0.3">
      <c r="A1" s="39" t="s">
        <v>0</v>
      </c>
    </row>
    <row r="2" spans="1:5" s="40" customFormat="1" ht="14.4" x14ac:dyDescent="0.3">
      <c r="A2" s="41" t="s">
        <v>27</v>
      </c>
    </row>
    <row r="3" spans="1:5" s="40" customFormat="1" x14ac:dyDescent="0.3">
      <c r="A3" s="55" t="s">
        <v>32</v>
      </c>
    </row>
    <row r="4" spans="1:5" s="40" customFormat="1" x14ac:dyDescent="0.3"/>
    <row r="5" spans="1:5" s="40" customFormat="1" ht="57" customHeight="1" x14ac:dyDescent="0.3">
      <c r="A5" s="5" t="s">
        <v>2</v>
      </c>
      <c r="B5" s="5" t="s">
        <v>3</v>
      </c>
      <c r="C5" s="42" t="s">
        <v>29</v>
      </c>
      <c r="D5" s="42" t="s">
        <v>33</v>
      </c>
      <c r="E5" s="42" t="s">
        <v>28</v>
      </c>
    </row>
    <row r="6" spans="1:5" s="40" customFormat="1" ht="8.25" customHeight="1" x14ac:dyDescent="0.3">
      <c r="A6" s="20"/>
      <c r="B6" s="43"/>
      <c r="C6" s="44"/>
      <c r="D6" s="44"/>
      <c r="E6" s="44"/>
    </row>
    <row r="7" spans="1:5" s="40" customFormat="1" ht="28.95" customHeight="1" x14ac:dyDescent="0.3">
      <c r="A7" s="45" t="s">
        <v>8</v>
      </c>
      <c r="B7" s="46" t="s">
        <v>12</v>
      </c>
      <c r="C7" s="47">
        <v>6409</v>
      </c>
      <c r="D7" s="47">
        <v>7838</v>
      </c>
      <c r="E7" s="48">
        <f>(D7-C7)/C7</f>
        <v>0.22296770166952723</v>
      </c>
    </row>
    <row r="8" spans="1:5" s="40" customFormat="1" ht="8.25" customHeight="1" x14ac:dyDescent="0.3">
      <c r="A8" s="20"/>
      <c r="B8" s="43"/>
      <c r="C8" s="44"/>
      <c r="D8" s="44"/>
      <c r="E8" s="44"/>
    </row>
    <row r="9" spans="1:5" s="40" customFormat="1" ht="28.95" customHeight="1" x14ac:dyDescent="0.3">
      <c r="A9" s="45" t="s">
        <v>14</v>
      </c>
      <c r="B9" s="46" t="s">
        <v>12</v>
      </c>
      <c r="C9" s="47">
        <v>11293</v>
      </c>
      <c r="D9" s="47">
        <v>9572</v>
      </c>
      <c r="E9" s="48">
        <f>(D9-C9)/C9</f>
        <v>-0.15239528911715222</v>
      </c>
    </row>
    <row r="10" spans="1:5" s="40" customFormat="1" ht="8.25" customHeight="1" x14ac:dyDescent="0.3">
      <c r="A10" s="49"/>
      <c r="B10" s="43"/>
      <c r="C10" s="50"/>
      <c r="D10" s="50"/>
      <c r="E10" s="51"/>
    </row>
    <row r="11" spans="1:5" s="40" customFormat="1" ht="28.95" customHeight="1" x14ac:dyDescent="0.3">
      <c r="A11" s="45" t="s">
        <v>21</v>
      </c>
      <c r="B11" s="46" t="s">
        <v>12</v>
      </c>
      <c r="C11" s="47">
        <v>11579</v>
      </c>
      <c r="D11" s="47">
        <v>4781</v>
      </c>
      <c r="E11" s="48">
        <f>(D11-C11)/C11</f>
        <v>-0.58709733137576647</v>
      </c>
    </row>
    <row r="12" spans="1:5" s="40" customFormat="1" ht="8.25" customHeight="1" x14ac:dyDescent="0.3">
      <c r="A12" s="49"/>
      <c r="B12" s="43"/>
      <c r="C12" s="50"/>
      <c r="D12" s="50"/>
      <c r="E12" s="51"/>
    </row>
    <row r="13" spans="1:5" s="40" customFormat="1" ht="28.95" customHeight="1" x14ac:dyDescent="0.3">
      <c r="A13" s="45" t="s">
        <v>22</v>
      </c>
      <c r="B13" s="46" t="s">
        <v>12</v>
      </c>
      <c r="C13" s="47">
        <v>8901</v>
      </c>
      <c r="D13" s="47">
        <v>3827</v>
      </c>
      <c r="E13" s="48">
        <f>(D13-C13)/C13</f>
        <v>-0.57004830917874394</v>
      </c>
    </row>
    <row r="14" spans="1:5" s="40" customFormat="1" ht="8.25" customHeight="1" x14ac:dyDescent="0.3">
      <c r="A14" s="49"/>
      <c r="B14" s="43"/>
      <c r="C14" s="50"/>
      <c r="D14" s="50"/>
      <c r="E14" s="51"/>
    </row>
    <row r="15" spans="1:5" s="40" customFormat="1" ht="27.75" customHeight="1" x14ac:dyDescent="0.3">
      <c r="A15" s="45" t="s">
        <v>23</v>
      </c>
      <c r="B15" s="46" t="s">
        <v>12</v>
      </c>
      <c r="C15" s="47">
        <v>1314</v>
      </c>
      <c r="D15" s="54">
        <v>2992</v>
      </c>
      <c r="E15" s="48">
        <f>(D15-C15)/C15</f>
        <v>1.2770167427701675</v>
      </c>
    </row>
    <row r="16" spans="1:5" s="40" customFormat="1" ht="8.25" customHeight="1" x14ac:dyDescent="0.3">
      <c r="A16" s="49"/>
      <c r="B16" s="43"/>
      <c r="C16" s="50"/>
      <c r="D16" s="50"/>
      <c r="E16" s="51"/>
    </row>
    <row r="17" spans="1:8" s="40" customFormat="1" ht="28.95" customHeight="1" x14ac:dyDescent="0.3">
      <c r="A17" s="45" t="s">
        <v>24</v>
      </c>
      <c r="B17" s="46" t="s">
        <v>12</v>
      </c>
      <c r="C17" s="47">
        <v>3118</v>
      </c>
      <c r="D17" s="47">
        <v>3242</v>
      </c>
      <c r="E17" s="48">
        <f>(D17-C17)/C17</f>
        <v>3.9769082745349585E-2</v>
      </c>
    </row>
    <row r="18" spans="1:8" s="40" customFormat="1" ht="8.25" customHeight="1" x14ac:dyDescent="0.3">
      <c r="A18" s="49"/>
      <c r="B18" s="43"/>
      <c r="C18" s="50"/>
      <c r="D18" s="50"/>
      <c r="E18" s="51"/>
    </row>
    <row r="19" spans="1:8" x14ac:dyDescent="0.3">
      <c r="A19" s="52"/>
      <c r="C19" s="25"/>
      <c r="D19" s="25"/>
    </row>
    <row r="20" spans="1:8" ht="32.4" customHeight="1" x14ac:dyDescent="0.3">
      <c r="A20" s="67" t="s">
        <v>25</v>
      </c>
      <c r="B20" s="67"/>
      <c r="C20" s="67"/>
      <c r="D20" s="67"/>
      <c r="E20" s="67"/>
      <c r="F20" s="53"/>
      <c r="G20" s="53"/>
      <c r="H20" s="53"/>
    </row>
    <row r="21" spans="1:8" ht="25.2" customHeight="1" x14ac:dyDescent="0.3">
      <c r="A21" s="67" t="s">
        <v>26</v>
      </c>
      <c r="B21" s="67"/>
      <c r="C21" s="67"/>
      <c r="D21" s="67"/>
      <c r="E21" s="67"/>
    </row>
  </sheetData>
  <mergeCells count="2">
    <mergeCell ref="A20:E20"/>
    <mergeCell ref="A21:E21"/>
  </mergeCells>
  <conditionalFormatting sqref="E1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5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8B5A08-F53C-4D54-A7B1-6108202074B6}"/>
</file>

<file path=customXml/itemProps2.xml><?xml version="1.0" encoding="utf-8"?>
<ds:datastoreItem xmlns:ds="http://schemas.openxmlformats.org/officeDocument/2006/customXml" ds:itemID="{3B9A6658-F406-459B-BDCF-DE42D677E73E}"/>
</file>

<file path=customXml/itemProps3.xml><?xml version="1.0" encoding="utf-8"?>
<ds:datastoreItem xmlns:ds="http://schemas.openxmlformats.org/officeDocument/2006/customXml" ds:itemID="{903E1F7B-C873-4904-A5B6-FF444E95AF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Flussi_genova</vt:lpstr>
      <vt:lpstr>varpend_genova</vt:lpstr>
      <vt:lpstr>Flussi_genova!Area_stampa</vt:lpstr>
      <vt:lpstr>varpend_genova!Area_stampa</vt:lpstr>
      <vt:lpstr>Flussi_genova!Titoli_stampa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2017-02-27T15:04:11Z</dcterms:created>
  <dcterms:modified xsi:type="dcterms:W3CDTF">2018-02-21T14:00:25Z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