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laquila" sheetId="1" r:id="rId1"/>
    <sheet name="Varpend_laquila" sheetId="2" r:id="rId2"/>
  </sheets>
  <definedNames>
    <definedName name="_xlnm._FilterDatabase" localSheetId="0" hidden="1">Flussi_laquila!$A$5:$B$9</definedName>
    <definedName name="_xlnm._FilterDatabase" localSheetId="1" hidden="1">Varpend_laquila!$A$5:$E$5</definedName>
    <definedName name="_xlnm.Print_Area" localSheetId="0">Flussi_laquila!$A$1:$H$83</definedName>
    <definedName name="_xlnm.Print_Area" localSheetId="1">Varpend_laquila!$A$1:$E$26</definedName>
    <definedName name="_xlnm.Print_Titles" localSheetId="0">Flussi_laquila!$5:$5</definedName>
  </definedNames>
  <calcPr calcId="145621"/>
</workbook>
</file>

<file path=xl/calcChain.xml><?xml version="1.0" encoding="utf-8"?>
<calcChain xmlns="http://schemas.openxmlformats.org/spreadsheetml/2006/main">
  <c r="H44" i="1" l="1"/>
  <c r="G46" i="1" s="1"/>
  <c r="G44" i="1"/>
  <c r="G9" i="1"/>
  <c r="E15" i="2"/>
  <c r="H77" i="1" l="1"/>
  <c r="G77" i="1"/>
  <c r="H52" i="1"/>
  <c r="G52" i="1"/>
  <c r="H35" i="1"/>
  <c r="G35" i="1"/>
  <c r="H26" i="1"/>
  <c r="G26" i="1"/>
  <c r="H17" i="1"/>
  <c r="G17" i="1"/>
  <c r="H9" i="1"/>
  <c r="G11" i="1" l="1"/>
  <c r="G19" i="1"/>
  <c r="G28" i="1"/>
  <c r="G37" i="1"/>
  <c r="G79" i="1"/>
  <c r="G54" i="1"/>
  <c r="E23" i="2" l="1"/>
  <c r="E17" i="2"/>
  <c r="E13" i="2"/>
  <c r="E11" i="2"/>
  <c r="E9" i="2"/>
  <c r="E7" i="2"/>
  <c r="F77" i="1"/>
  <c r="E77" i="1"/>
  <c r="E79" i="1" s="1"/>
  <c r="D77" i="1"/>
  <c r="C77" i="1"/>
  <c r="F69" i="1"/>
  <c r="E69" i="1"/>
  <c r="D69" i="1"/>
  <c r="C69" i="1"/>
  <c r="F60" i="1"/>
  <c r="E60" i="1"/>
  <c r="D60" i="1"/>
  <c r="C60" i="1"/>
  <c r="F52" i="1"/>
  <c r="E52" i="1"/>
  <c r="D52" i="1"/>
  <c r="C52" i="1"/>
  <c r="F44" i="1"/>
  <c r="E44" i="1"/>
  <c r="D44" i="1"/>
  <c r="C44" i="1"/>
  <c r="F35" i="1"/>
  <c r="E35" i="1"/>
  <c r="D35" i="1"/>
  <c r="C35" i="1"/>
  <c r="F26" i="1"/>
  <c r="E26" i="1"/>
  <c r="D26" i="1"/>
  <c r="C26" i="1"/>
  <c r="F17" i="1"/>
  <c r="E17" i="1"/>
  <c r="D17" i="1"/>
  <c r="C17" i="1"/>
  <c r="F9" i="1"/>
  <c r="E9" i="1"/>
  <c r="D9" i="1"/>
  <c r="C9" i="1"/>
  <c r="C62" i="1" l="1"/>
  <c r="E62" i="1"/>
  <c r="C11" i="1"/>
  <c r="E11" i="1"/>
  <c r="C19" i="1"/>
  <c r="E19" i="1"/>
  <c r="C28" i="1"/>
  <c r="E28" i="1"/>
  <c r="C37" i="1"/>
  <c r="E37" i="1"/>
  <c r="C46" i="1"/>
  <c r="E46" i="1"/>
  <c r="C54" i="1"/>
  <c r="E54" i="1"/>
  <c r="C71" i="1"/>
  <c r="E71" i="1"/>
  <c r="C79" i="1"/>
</calcChain>
</file>

<file path=xl/sharedStrings.xml><?xml version="1.0" encoding="utf-8"?>
<sst xmlns="http://schemas.openxmlformats.org/spreadsheetml/2006/main" count="143" uniqueCount="41">
  <si>
    <t>Distretto di L'Aquila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</si>
  <si>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</si>
  <si>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</si>
  <si>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</si>
  <si>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</si>
  <si>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</si>
  <si>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</si>
  <si>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</si>
  <si>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L'Aquila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</si>
  <si>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</si>
  <si>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</si>
  <si>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</si>
  <si>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</si>
  <si>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</si>
  <si>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Avezzano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</si>
  <si>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</si>
  <si>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</si>
  <si>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</si>
  <si>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</si>
  <si>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</si>
  <si>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 xml:space="preserve">Tribunale Ordinario di Chieti </t>
  </si>
  <si>
    <t>RITO COLLEGIALE SEZIONE ASSISE</t>
  </si>
  <si>
    <t xml:space="preserve">Tribunale Ordinario di Lanciano </t>
  </si>
  <si>
    <t xml:space="preserve">Tribunale Ordinario di L'Aquila </t>
  </si>
  <si>
    <t>Tribunale Ordinario di Pescara</t>
  </si>
  <si>
    <t>Tribunale Ordinario di Sulmona</t>
  </si>
  <si>
    <t>Tribunale Ordinario di Teramo</t>
  </si>
  <si>
    <t>Tribunale Ordinario di Vasto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</si>
  <si>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</si>
  <si>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</si>
  <si>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</si>
  <si>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</si>
  <si>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L'Aquila</t>
  </si>
  <si>
    <t>Tribunale Ordinario di Chieti</t>
  </si>
  <si>
    <t>Tribunale Ordinario di Lanciano</t>
  </si>
  <si>
    <t>Tribunale Ordinario di L'Aquila</t>
  </si>
  <si>
    <t>Pendenti al 31/12/2014</t>
  </si>
  <si>
    <t>Pendenti al 30/06/2017</t>
  </si>
  <si>
    <t>SETTORE PENALE. Anni 2015 - 30 giugno 2017, registro autori di reato noti.</t>
  </si>
  <si>
    <t>Iscritti gen-giu 2017</t>
  </si>
  <si>
    <t>Definiti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</si>
</sst>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9" fillId="2" borderId="9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opLeftCell="A54" zoomScaleNormal="100" workbookViewId="0">
      <selection activeCell="G75" sqref="G75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0.21875" style="2" customWidth="1"/>
    <col min="5" max="6" width="10.21875" style="3" customWidth="1"/>
    <col min="7" max="8" width="10.21875" style="2" customWidth="1"/>
    <col min="9" max="10" width="9" style="2" customWidth="1"/>
    <col min="11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F2" s="2"/>
    </row>
    <row r="3" spans="1:8" x14ac:dyDescent="0.3">
      <c r="A3" s="5" t="s">
        <v>38</v>
      </c>
    </row>
    <row r="4" spans="1:8" ht="6.75" customHeight="1" x14ac:dyDescent="0.3"/>
    <row r="5" spans="1:8" ht="40.799999999999997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39</v>
      </c>
      <c r="H5" s="7" t="s">
        <v>40</v>
      </c>
    </row>
    <row r="6" spans="1:8" x14ac:dyDescent="0.3">
      <c r="A6" s="64" t="s">
        <v>8</v>
      </c>
      <c r="B6" s="9" t="s">
        <v>9</v>
      </c>
      <c r="C6" s="11">
        <v>3465</v>
      </c>
      <c r="D6" s="12">
        <v>3867</v>
      </c>
      <c r="E6" s="13">
        <v>3412</v>
      </c>
      <c r="F6" s="14">
        <v>4046</v>
      </c>
      <c r="G6" s="10">
        <v>1612</v>
      </c>
      <c r="H6" s="10">
        <v>1501</v>
      </c>
    </row>
    <row r="7" spans="1:8" x14ac:dyDescent="0.3">
      <c r="A7" s="64"/>
      <c r="B7" s="9" t="s">
        <v>10</v>
      </c>
      <c r="C7" s="11">
        <v>4</v>
      </c>
      <c r="D7" s="12">
        <v>7</v>
      </c>
      <c r="E7" s="13">
        <v>6</v>
      </c>
      <c r="F7" s="14">
        <v>5</v>
      </c>
      <c r="G7" s="10">
        <v>4</v>
      </c>
      <c r="H7" s="10">
        <v>2</v>
      </c>
    </row>
    <row r="8" spans="1:8" x14ac:dyDescent="0.3">
      <c r="A8" s="64"/>
      <c r="B8" s="9" t="s">
        <v>11</v>
      </c>
      <c r="C8" s="17">
        <v>32</v>
      </c>
      <c r="D8" s="12">
        <v>27</v>
      </c>
      <c r="E8" s="18">
        <v>39</v>
      </c>
      <c r="F8" s="14">
        <v>27</v>
      </c>
      <c r="G8" s="16">
        <v>40</v>
      </c>
      <c r="H8" s="16">
        <v>29</v>
      </c>
    </row>
    <row r="9" spans="1:8" x14ac:dyDescent="0.3">
      <c r="A9" s="64"/>
      <c r="B9" s="19" t="s">
        <v>12</v>
      </c>
      <c r="C9" s="20">
        <f t="shared" ref="C9:F9" si="0">SUM(C6:C8)</f>
        <v>3501</v>
      </c>
      <c r="D9" s="20">
        <f t="shared" si="0"/>
        <v>3901</v>
      </c>
      <c r="E9" s="21">
        <f t="shared" si="0"/>
        <v>3457</v>
      </c>
      <c r="F9" s="21">
        <f t="shared" si="0"/>
        <v>4078</v>
      </c>
      <c r="G9" s="21">
        <f>SUM(G6:G8)</f>
        <v>1656</v>
      </c>
      <c r="H9" s="21">
        <f t="shared" ref="G9:H9" si="1">SUM(H6:H8)</f>
        <v>1532</v>
      </c>
    </row>
    <row r="10" spans="1:8" ht="7.2" customHeight="1" x14ac:dyDescent="0.3">
      <c r="A10" s="22"/>
      <c r="B10" s="23"/>
      <c r="C10" s="24"/>
      <c r="D10" s="24"/>
      <c r="E10" s="25"/>
      <c r="F10" s="25"/>
      <c r="G10" s="25"/>
      <c r="H10" s="25"/>
    </row>
    <row r="11" spans="1:8" ht="14.4" customHeight="1" x14ac:dyDescent="0.3">
      <c r="A11" s="22"/>
      <c r="B11" s="26" t="s">
        <v>13</v>
      </c>
      <c r="C11" s="65">
        <f>D9/C9</f>
        <v>1.114253070551271</v>
      </c>
      <c r="D11" s="66"/>
      <c r="E11" s="61">
        <f>F9/E9</f>
        <v>1.1796355221290136</v>
      </c>
      <c r="F11" s="62"/>
      <c r="G11" s="61">
        <f>H9/G9</f>
        <v>0.9251207729468599</v>
      </c>
      <c r="H11" s="62"/>
    </row>
    <row r="12" spans="1:8" x14ac:dyDescent="0.3">
      <c r="C12" s="15"/>
      <c r="D12" s="15"/>
      <c r="E12" s="27"/>
      <c r="F12" s="27"/>
      <c r="G12" s="15"/>
      <c r="H12" s="15"/>
    </row>
    <row r="13" spans="1:8" x14ac:dyDescent="0.3">
      <c r="A13" s="64" t="s">
        <v>14</v>
      </c>
      <c r="B13" s="28" t="s">
        <v>15</v>
      </c>
      <c r="C13" s="10">
        <v>64</v>
      </c>
      <c r="D13" s="10">
        <v>24</v>
      </c>
      <c r="E13" s="29">
        <v>46</v>
      </c>
      <c r="F13" s="29">
        <v>32</v>
      </c>
      <c r="G13" s="10">
        <v>24</v>
      </c>
      <c r="H13" s="10">
        <v>20</v>
      </c>
    </row>
    <row r="14" spans="1:8" x14ac:dyDescent="0.3">
      <c r="A14" s="64" t="s">
        <v>16</v>
      </c>
      <c r="B14" s="30" t="s">
        <v>17</v>
      </c>
      <c r="C14" s="10">
        <v>978</v>
      </c>
      <c r="D14" s="10">
        <v>651</v>
      </c>
      <c r="E14" s="29">
        <v>769</v>
      </c>
      <c r="F14" s="29">
        <v>851</v>
      </c>
      <c r="G14" s="10">
        <v>447</v>
      </c>
      <c r="H14" s="10">
        <v>428</v>
      </c>
    </row>
    <row r="15" spans="1:8" ht="21.6" x14ac:dyDescent="0.3">
      <c r="A15" s="64" t="s">
        <v>16</v>
      </c>
      <c r="B15" s="31" t="s">
        <v>18</v>
      </c>
      <c r="C15" s="10">
        <v>12</v>
      </c>
      <c r="D15" s="10">
        <v>9</v>
      </c>
      <c r="E15" s="29">
        <v>22</v>
      </c>
      <c r="F15" s="29">
        <v>26</v>
      </c>
      <c r="G15" s="10">
        <v>18</v>
      </c>
      <c r="H15" s="10">
        <v>12</v>
      </c>
    </row>
    <row r="16" spans="1:8" x14ac:dyDescent="0.3">
      <c r="A16" s="64" t="s">
        <v>16</v>
      </c>
      <c r="B16" s="32" t="s">
        <v>19</v>
      </c>
      <c r="C16" s="16">
        <v>2322</v>
      </c>
      <c r="D16" s="16">
        <v>1796</v>
      </c>
      <c r="E16" s="33">
        <v>2093</v>
      </c>
      <c r="F16" s="33">
        <v>2634</v>
      </c>
      <c r="G16" s="16">
        <v>928</v>
      </c>
      <c r="H16" s="16">
        <v>991</v>
      </c>
    </row>
    <row r="17" spans="1:8" x14ac:dyDescent="0.3">
      <c r="A17" s="64" t="s">
        <v>16</v>
      </c>
      <c r="B17" s="26" t="s">
        <v>12</v>
      </c>
      <c r="C17" s="34">
        <f t="shared" ref="C17:F17" si="2">SUM(C13:C16)</f>
        <v>3376</v>
      </c>
      <c r="D17" s="34">
        <f t="shared" si="2"/>
        <v>2480</v>
      </c>
      <c r="E17" s="35">
        <f>SUM(E13:E16)</f>
        <v>2930</v>
      </c>
      <c r="F17" s="35">
        <f t="shared" si="2"/>
        <v>3543</v>
      </c>
      <c r="G17" s="35">
        <f>SUM(G13:G16)</f>
        <v>1417</v>
      </c>
      <c r="H17" s="35">
        <f t="shared" ref="H17" si="3">SUM(H13:H16)</f>
        <v>1451</v>
      </c>
    </row>
    <row r="18" spans="1:8" ht="6" customHeight="1" x14ac:dyDescent="0.3">
      <c r="A18" s="22"/>
      <c r="B18" s="36"/>
      <c r="C18" s="37"/>
      <c r="D18" s="37"/>
      <c r="E18" s="38"/>
      <c r="F18" s="38"/>
      <c r="G18" s="38"/>
      <c r="H18" s="38"/>
    </row>
    <row r="19" spans="1:8" x14ac:dyDescent="0.3">
      <c r="A19" s="22"/>
      <c r="B19" s="26" t="s">
        <v>13</v>
      </c>
      <c r="C19" s="65">
        <f>D17/C17</f>
        <v>0.7345971563981043</v>
      </c>
      <c r="D19" s="66"/>
      <c r="E19" s="61">
        <f>F17/E17</f>
        <v>1.2092150170648464</v>
      </c>
      <c r="F19" s="62"/>
      <c r="G19" s="61">
        <f>H17/G17</f>
        <v>1.0239943542695835</v>
      </c>
      <c r="H19" s="62"/>
    </row>
    <row r="20" spans="1:8" x14ac:dyDescent="0.3">
      <c r="A20" s="22"/>
      <c r="B20" s="36"/>
      <c r="C20" s="37"/>
      <c r="D20" s="37"/>
      <c r="E20" s="38"/>
      <c r="F20" s="38"/>
      <c r="G20" s="37"/>
      <c r="H20" s="37"/>
    </row>
    <row r="21" spans="1:8" x14ac:dyDescent="0.3">
      <c r="A21" s="64" t="s">
        <v>20</v>
      </c>
      <c r="B21" s="28" t="s">
        <v>21</v>
      </c>
      <c r="C21" s="39">
        <v>1</v>
      </c>
      <c r="D21" s="39">
        <v>1</v>
      </c>
      <c r="E21" s="40">
        <v>2</v>
      </c>
      <c r="F21" s="40">
        <v>1</v>
      </c>
      <c r="G21" s="39">
        <v>1</v>
      </c>
      <c r="H21" s="39">
        <v>1</v>
      </c>
    </row>
    <row r="22" spans="1:8" x14ac:dyDescent="0.3">
      <c r="A22" s="64" t="s">
        <v>16</v>
      </c>
      <c r="B22" s="28" t="s">
        <v>15</v>
      </c>
      <c r="C22" s="10">
        <v>29</v>
      </c>
      <c r="D22" s="10">
        <v>33</v>
      </c>
      <c r="E22" s="29">
        <v>45</v>
      </c>
      <c r="F22" s="29">
        <v>43</v>
      </c>
      <c r="G22" s="10">
        <v>29</v>
      </c>
      <c r="H22" s="10">
        <v>24</v>
      </c>
    </row>
    <row r="23" spans="1:8" x14ac:dyDescent="0.3">
      <c r="A23" s="64" t="s">
        <v>16</v>
      </c>
      <c r="B23" s="30" t="s">
        <v>17</v>
      </c>
      <c r="C23" s="10">
        <v>1324</v>
      </c>
      <c r="D23" s="10">
        <v>1363</v>
      </c>
      <c r="E23" s="29">
        <v>1305</v>
      </c>
      <c r="F23" s="29">
        <v>1727</v>
      </c>
      <c r="G23" s="10">
        <v>631</v>
      </c>
      <c r="H23" s="10">
        <v>765</v>
      </c>
    </row>
    <row r="24" spans="1:8" ht="21.6" x14ac:dyDescent="0.3">
      <c r="A24" s="64" t="s">
        <v>16</v>
      </c>
      <c r="B24" s="31" t="s">
        <v>18</v>
      </c>
      <c r="C24" s="10">
        <v>92</v>
      </c>
      <c r="D24" s="10">
        <v>59</v>
      </c>
      <c r="E24" s="29">
        <v>33</v>
      </c>
      <c r="F24" s="29">
        <v>104</v>
      </c>
      <c r="G24" s="10">
        <v>18</v>
      </c>
      <c r="H24" s="10">
        <v>24</v>
      </c>
    </row>
    <row r="25" spans="1:8" x14ac:dyDescent="0.3">
      <c r="A25" s="64" t="s">
        <v>16</v>
      </c>
      <c r="B25" s="32" t="s">
        <v>19</v>
      </c>
      <c r="C25" s="16">
        <v>3275</v>
      </c>
      <c r="D25" s="16">
        <v>3658</v>
      </c>
      <c r="E25" s="33">
        <v>3286</v>
      </c>
      <c r="F25" s="33">
        <v>3109</v>
      </c>
      <c r="G25" s="16">
        <v>1128</v>
      </c>
      <c r="H25" s="16">
        <v>659</v>
      </c>
    </row>
    <row r="26" spans="1:8" x14ac:dyDescent="0.3">
      <c r="A26" s="64" t="s">
        <v>16</v>
      </c>
      <c r="B26" s="26" t="s">
        <v>12</v>
      </c>
      <c r="C26" s="34">
        <f t="shared" ref="C26:H26" si="4">SUM(C21:C25)</f>
        <v>4721</v>
      </c>
      <c r="D26" s="34">
        <f t="shared" si="4"/>
        <v>5114</v>
      </c>
      <c r="E26" s="35">
        <f t="shared" si="4"/>
        <v>4671</v>
      </c>
      <c r="F26" s="35">
        <f t="shared" si="4"/>
        <v>4984</v>
      </c>
      <c r="G26" s="35">
        <f t="shared" si="4"/>
        <v>1807</v>
      </c>
      <c r="H26" s="35">
        <f t="shared" si="4"/>
        <v>1473</v>
      </c>
    </row>
    <row r="27" spans="1:8" ht="6" customHeight="1" x14ac:dyDescent="0.3">
      <c r="A27" s="22"/>
      <c r="B27" s="36"/>
      <c r="C27" s="37"/>
      <c r="D27" s="37"/>
      <c r="E27" s="38"/>
      <c r="F27" s="38"/>
      <c r="G27" s="38"/>
      <c r="H27" s="38"/>
    </row>
    <row r="28" spans="1:8" x14ac:dyDescent="0.3">
      <c r="A28" s="22"/>
      <c r="B28" s="26" t="s">
        <v>13</v>
      </c>
      <c r="C28" s="65">
        <f>D26/C26</f>
        <v>1.083245075195933</v>
      </c>
      <c r="D28" s="66"/>
      <c r="E28" s="61">
        <f>F26/E26</f>
        <v>1.0670092057375293</v>
      </c>
      <c r="F28" s="62"/>
      <c r="G28" s="61">
        <f>H26/G26</f>
        <v>0.81516325401217482</v>
      </c>
      <c r="H28" s="62"/>
    </row>
    <row r="29" spans="1:8" x14ac:dyDescent="0.3">
      <c r="A29" s="22"/>
      <c r="B29" s="36"/>
      <c r="C29" s="37"/>
      <c r="D29" s="37"/>
      <c r="E29" s="38"/>
      <c r="F29" s="38"/>
      <c r="G29" s="37"/>
      <c r="H29" s="37"/>
    </row>
    <row r="30" spans="1:8" x14ac:dyDescent="0.3">
      <c r="A30" s="64" t="s">
        <v>22</v>
      </c>
      <c r="B30" s="28" t="s">
        <v>21</v>
      </c>
      <c r="C30" s="39">
        <v>0</v>
      </c>
      <c r="D30" s="39">
        <v>1</v>
      </c>
      <c r="E30" s="40">
        <v>1</v>
      </c>
      <c r="F30" s="40">
        <v>0</v>
      </c>
      <c r="G30" s="39">
        <v>2</v>
      </c>
      <c r="H30" s="39">
        <v>2</v>
      </c>
    </row>
    <row r="31" spans="1:8" x14ac:dyDescent="0.3">
      <c r="A31" s="64" t="s">
        <v>16</v>
      </c>
      <c r="B31" s="28" t="s">
        <v>15</v>
      </c>
      <c r="C31" s="10">
        <v>36</v>
      </c>
      <c r="D31" s="10">
        <v>20</v>
      </c>
      <c r="E31" s="29">
        <v>23</v>
      </c>
      <c r="F31" s="29">
        <v>29</v>
      </c>
      <c r="G31" s="10">
        <v>13</v>
      </c>
      <c r="H31" s="10">
        <v>13</v>
      </c>
    </row>
    <row r="32" spans="1:8" x14ac:dyDescent="0.3">
      <c r="A32" s="64" t="s">
        <v>16</v>
      </c>
      <c r="B32" s="30" t="s">
        <v>17</v>
      </c>
      <c r="C32" s="10">
        <v>1011</v>
      </c>
      <c r="D32" s="10">
        <v>778</v>
      </c>
      <c r="E32" s="29">
        <v>572</v>
      </c>
      <c r="F32" s="29">
        <v>850</v>
      </c>
      <c r="G32" s="10">
        <v>250</v>
      </c>
      <c r="H32" s="10">
        <v>330</v>
      </c>
    </row>
    <row r="33" spans="1:8" ht="21.6" x14ac:dyDescent="0.3">
      <c r="A33" s="64" t="s">
        <v>16</v>
      </c>
      <c r="B33" s="31" t="s">
        <v>18</v>
      </c>
      <c r="C33" s="10">
        <v>27</v>
      </c>
      <c r="D33" s="10">
        <v>28</v>
      </c>
      <c r="E33" s="29">
        <v>25</v>
      </c>
      <c r="F33" s="29">
        <v>36</v>
      </c>
      <c r="G33" s="10">
        <v>9</v>
      </c>
      <c r="H33" s="10">
        <v>8</v>
      </c>
    </row>
    <row r="34" spans="1:8" x14ac:dyDescent="0.3">
      <c r="A34" s="64" t="s">
        <v>16</v>
      </c>
      <c r="B34" s="32" t="s">
        <v>19</v>
      </c>
      <c r="C34" s="16">
        <v>1279</v>
      </c>
      <c r="D34" s="16">
        <v>1299</v>
      </c>
      <c r="E34" s="33">
        <v>1031</v>
      </c>
      <c r="F34" s="33">
        <v>1069</v>
      </c>
      <c r="G34" s="16">
        <v>346</v>
      </c>
      <c r="H34" s="16">
        <v>364</v>
      </c>
    </row>
    <row r="35" spans="1:8" x14ac:dyDescent="0.3">
      <c r="A35" s="64" t="s">
        <v>16</v>
      </c>
      <c r="B35" s="26" t="s">
        <v>12</v>
      </c>
      <c r="C35" s="34">
        <f t="shared" ref="C35:H35" si="5">SUM(C30:C34)</f>
        <v>2353</v>
      </c>
      <c r="D35" s="34">
        <f t="shared" si="5"/>
        <v>2126</v>
      </c>
      <c r="E35" s="35">
        <f t="shared" si="5"/>
        <v>1652</v>
      </c>
      <c r="F35" s="35">
        <f t="shared" si="5"/>
        <v>1984</v>
      </c>
      <c r="G35" s="35">
        <f t="shared" si="5"/>
        <v>620</v>
      </c>
      <c r="H35" s="35">
        <f t="shared" si="5"/>
        <v>717</v>
      </c>
    </row>
    <row r="36" spans="1:8" ht="6" customHeight="1" x14ac:dyDescent="0.3">
      <c r="A36" s="22"/>
      <c r="B36" s="36"/>
      <c r="C36" s="37"/>
      <c r="D36" s="37"/>
      <c r="E36" s="38"/>
      <c r="F36" s="38"/>
      <c r="G36" s="38"/>
      <c r="H36" s="38"/>
    </row>
    <row r="37" spans="1:8" x14ac:dyDescent="0.3">
      <c r="A37" s="22"/>
      <c r="B37" s="26" t="s">
        <v>13</v>
      </c>
      <c r="C37" s="65">
        <f>D35/C35</f>
        <v>0.90352741181470464</v>
      </c>
      <c r="D37" s="66"/>
      <c r="E37" s="61">
        <f>F35/E35</f>
        <v>1.2009685230024214</v>
      </c>
      <c r="F37" s="62"/>
      <c r="G37" s="61">
        <f>H35/G35</f>
        <v>1.1564516129032258</v>
      </c>
      <c r="H37" s="62"/>
    </row>
    <row r="38" spans="1:8" x14ac:dyDescent="0.3">
      <c r="A38" s="22"/>
      <c r="B38" s="36"/>
      <c r="C38" s="37"/>
      <c r="D38" s="37"/>
      <c r="E38" s="38"/>
      <c r="F38" s="38"/>
      <c r="G38" s="37"/>
      <c r="H38" s="37"/>
    </row>
    <row r="39" spans="1:8" x14ac:dyDescent="0.3">
      <c r="A39" s="64" t="s">
        <v>23</v>
      </c>
      <c r="B39" s="28" t="s">
        <v>21</v>
      </c>
      <c r="C39" s="39">
        <v>1</v>
      </c>
      <c r="D39" s="39">
        <v>0</v>
      </c>
      <c r="E39" s="40">
        <v>0</v>
      </c>
      <c r="F39" s="40">
        <v>0</v>
      </c>
      <c r="G39" s="60">
        <v>1</v>
      </c>
      <c r="H39" s="60">
        <v>0</v>
      </c>
    </row>
    <row r="40" spans="1:8" x14ac:dyDescent="0.3">
      <c r="A40" s="64" t="s">
        <v>16</v>
      </c>
      <c r="B40" s="28" t="s">
        <v>15</v>
      </c>
      <c r="C40" s="10">
        <v>23</v>
      </c>
      <c r="D40" s="10">
        <v>23</v>
      </c>
      <c r="E40" s="29">
        <v>48</v>
      </c>
      <c r="F40" s="29">
        <v>19</v>
      </c>
      <c r="G40" s="10">
        <v>14</v>
      </c>
      <c r="H40" s="10">
        <v>23</v>
      </c>
    </row>
    <row r="41" spans="1:8" x14ac:dyDescent="0.3">
      <c r="A41" s="64" t="s">
        <v>16</v>
      </c>
      <c r="B41" s="30" t="s">
        <v>17</v>
      </c>
      <c r="C41" s="10">
        <v>1010</v>
      </c>
      <c r="D41" s="10">
        <v>691</v>
      </c>
      <c r="E41" s="29">
        <v>867</v>
      </c>
      <c r="F41" s="29">
        <v>763</v>
      </c>
      <c r="G41" s="10">
        <v>425</v>
      </c>
      <c r="H41" s="10">
        <v>340</v>
      </c>
    </row>
    <row r="42" spans="1:8" ht="21.6" x14ac:dyDescent="0.3">
      <c r="A42" s="64" t="s">
        <v>16</v>
      </c>
      <c r="B42" s="31" t="s">
        <v>18</v>
      </c>
      <c r="C42" s="10">
        <v>0</v>
      </c>
      <c r="D42" s="10">
        <v>0</v>
      </c>
      <c r="E42" s="29">
        <v>25</v>
      </c>
      <c r="F42" s="29">
        <v>11</v>
      </c>
      <c r="G42" s="10">
        <v>6</v>
      </c>
      <c r="H42" s="10">
        <v>6</v>
      </c>
    </row>
    <row r="43" spans="1:8" x14ac:dyDescent="0.3">
      <c r="A43" s="64" t="s">
        <v>16</v>
      </c>
      <c r="B43" s="32" t="s">
        <v>19</v>
      </c>
      <c r="C43" s="16">
        <v>2841</v>
      </c>
      <c r="D43" s="16">
        <v>2462</v>
      </c>
      <c r="E43" s="33">
        <v>2933</v>
      </c>
      <c r="F43" s="33">
        <v>3576</v>
      </c>
      <c r="G43" s="16">
        <v>1341</v>
      </c>
      <c r="H43" s="16">
        <v>1196</v>
      </c>
    </row>
    <row r="44" spans="1:8" x14ac:dyDescent="0.3">
      <c r="A44" s="64" t="s">
        <v>16</v>
      </c>
      <c r="B44" s="26" t="s">
        <v>12</v>
      </c>
      <c r="C44" s="34">
        <f t="shared" ref="C44:F44" si="6">SUM(C39:C43)</f>
        <v>3875</v>
      </c>
      <c r="D44" s="34">
        <f t="shared" si="6"/>
        <v>3176</v>
      </c>
      <c r="E44" s="35">
        <f t="shared" si="6"/>
        <v>3873</v>
      </c>
      <c r="F44" s="35">
        <f t="shared" si="6"/>
        <v>4369</v>
      </c>
      <c r="G44" s="35">
        <f t="shared" ref="G44:H44" si="7">SUM(G39:G43)</f>
        <v>1787</v>
      </c>
      <c r="H44" s="35">
        <f t="shared" si="7"/>
        <v>1565</v>
      </c>
    </row>
    <row r="45" spans="1:8" ht="6" customHeight="1" x14ac:dyDescent="0.3">
      <c r="A45" s="22"/>
      <c r="B45" s="36"/>
      <c r="C45" s="37"/>
      <c r="D45" s="37"/>
      <c r="E45" s="38"/>
      <c r="F45" s="38"/>
      <c r="G45" s="38"/>
      <c r="H45" s="38"/>
    </row>
    <row r="46" spans="1:8" x14ac:dyDescent="0.3">
      <c r="A46" s="22"/>
      <c r="B46" s="26" t="s">
        <v>13</v>
      </c>
      <c r="C46" s="65">
        <f>D44/C44</f>
        <v>0.81961290322580649</v>
      </c>
      <c r="D46" s="66"/>
      <c r="E46" s="61">
        <f>F44/E44</f>
        <v>1.1280660986315518</v>
      </c>
      <c r="F46" s="62"/>
      <c r="G46" s="61">
        <f>H44/G44</f>
        <v>0.87576944599888085</v>
      </c>
      <c r="H46" s="62"/>
    </row>
    <row r="48" spans="1:8" x14ac:dyDescent="0.3">
      <c r="A48" s="64" t="s">
        <v>24</v>
      </c>
      <c r="B48" s="28" t="s">
        <v>15</v>
      </c>
      <c r="C48" s="10">
        <v>110</v>
      </c>
      <c r="D48" s="10">
        <v>127</v>
      </c>
      <c r="E48" s="29">
        <v>132</v>
      </c>
      <c r="F48" s="29">
        <v>118</v>
      </c>
      <c r="G48" s="10">
        <v>58</v>
      </c>
      <c r="H48" s="10">
        <v>88</v>
      </c>
    </row>
    <row r="49" spans="1:12" x14ac:dyDescent="0.3">
      <c r="A49" s="64" t="s">
        <v>16</v>
      </c>
      <c r="B49" s="30" t="s">
        <v>17</v>
      </c>
      <c r="C49" s="10">
        <v>2362</v>
      </c>
      <c r="D49" s="10">
        <v>2767</v>
      </c>
      <c r="E49" s="29">
        <v>2834</v>
      </c>
      <c r="F49" s="29">
        <v>3377</v>
      </c>
      <c r="G49" s="10">
        <v>1627</v>
      </c>
      <c r="H49" s="10">
        <v>1786</v>
      </c>
    </row>
    <row r="50" spans="1:12" ht="21.6" x14ac:dyDescent="0.3">
      <c r="A50" s="64" t="s">
        <v>16</v>
      </c>
      <c r="B50" s="31" t="s">
        <v>18</v>
      </c>
      <c r="C50" s="10">
        <v>111</v>
      </c>
      <c r="D50" s="10">
        <v>94</v>
      </c>
      <c r="E50" s="29">
        <v>80</v>
      </c>
      <c r="F50" s="29">
        <v>115</v>
      </c>
      <c r="G50" s="10">
        <v>33</v>
      </c>
      <c r="H50" s="10">
        <v>43</v>
      </c>
    </row>
    <row r="51" spans="1:12" x14ac:dyDescent="0.3">
      <c r="A51" s="64" t="s">
        <v>16</v>
      </c>
      <c r="B51" s="32" t="s">
        <v>19</v>
      </c>
      <c r="C51" s="16">
        <v>6979</v>
      </c>
      <c r="D51" s="16">
        <v>8098</v>
      </c>
      <c r="E51" s="33">
        <v>5351</v>
      </c>
      <c r="F51" s="33">
        <v>5291</v>
      </c>
      <c r="G51" s="16">
        <v>2700</v>
      </c>
      <c r="H51" s="16">
        <v>1936</v>
      </c>
    </row>
    <row r="52" spans="1:12" x14ac:dyDescent="0.3">
      <c r="A52" s="64" t="s">
        <v>16</v>
      </c>
      <c r="B52" s="26" t="s">
        <v>12</v>
      </c>
      <c r="C52" s="34">
        <f t="shared" ref="C52:H52" si="8">SUM(C48:C51)</f>
        <v>9562</v>
      </c>
      <c r="D52" s="34">
        <f t="shared" si="8"/>
        <v>11086</v>
      </c>
      <c r="E52" s="35">
        <f t="shared" si="8"/>
        <v>8397</v>
      </c>
      <c r="F52" s="35">
        <f t="shared" si="8"/>
        <v>8901</v>
      </c>
      <c r="G52" s="35">
        <f t="shared" si="8"/>
        <v>4418</v>
      </c>
      <c r="H52" s="35">
        <f t="shared" si="8"/>
        <v>3853</v>
      </c>
      <c r="I52" s="44"/>
      <c r="J52" s="44"/>
      <c r="K52" s="44"/>
      <c r="L52" s="44"/>
    </row>
    <row r="53" spans="1:12" ht="6" customHeight="1" x14ac:dyDescent="0.3">
      <c r="A53" s="22"/>
      <c r="B53" s="36"/>
      <c r="C53" s="37"/>
      <c r="D53" s="37"/>
      <c r="E53" s="38"/>
      <c r="F53" s="38"/>
      <c r="G53" s="38"/>
      <c r="H53" s="38"/>
    </row>
    <row r="54" spans="1:12" x14ac:dyDescent="0.3">
      <c r="A54" s="22"/>
      <c r="B54" s="26" t="s">
        <v>13</v>
      </c>
      <c r="C54" s="65">
        <f>D52/C52</f>
        <v>1.1593808826605312</v>
      </c>
      <c r="D54" s="66"/>
      <c r="E54" s="61">
        <f>F52/E52</f>
        <v>1.060021436227224</v>
      </c>
      <c r="F54" s="62"/>
      <c r="G54" s="61">
        <f>H52/G52</f>
        <v>0.87211407876867364</v>
      </c>
      <c r="H54" s="62"/>
    </row>
    <row r="55" spans="1:12" s="44" customFormat="1" ht="12.75" customHeight="1" x14ac:dyDescent="0.3">
      <c r="A55" s="22"/>
      <c r="B55" s="41"/>
      <c r="C55" s="42"/>
      <c r="D55" s="42"/>
      <c r="E55" s="43"/>
      <c r="F55" s="43"/>
      <c r="G55" s="42"/>
      <c r="H55" s="42"/>
      <c r="I55" s="2"/>
      <c r="J55" s="2"/>
      <c r="K55" s="2"/>
      <c r="L55" s="2"/>
    </row>
    <row r="56" spans="1:12" x14ac:dyDescent="0.3">
      <c r="A56" s="64" t="s">
        <v>25</v>
      </c>
      <c r="B56" s="28" t="s">
        <v>15</v>
      </c>
      <c r="C56" s="10">
        <v>17</v>
      </c>
      <c r="D56" s="10">
        <v>13</v>
      </c>
      <c r="E56" s="29">
        <v>5</v>
      </c>
      <c r="F56" s="29">
        <v>12</v>
      </c>
      <c r="G56" s="10"/>
      <c r="H56" s="10"/>
    </row>
    <row r="57" spans="1:12" x14ac:dyDescent="0.3">
      <c r="A57" s="64" t="s">
        <v>16</v>
      </c>
      <c r="B57" s="30" t="s">
        <v>17</v>
      </c>
      <c r="C57" s="10">
        <v>389</v>
      </c>
      <c r="D57" s="10">
        <v>596</v>
      </c>
      <c r="E57" s="29">
        <v>426</v>
      </c>
      <c r="F57" s="29">
        <v>673</v>
      </c>
      <c r="G57" s="10"/>
      <c r="H57" s="10"/>
    </row>
    <row r="58" spans="1:12" ht="21.6" x14ac:dyDescent="0.3">
      <c r="A58" s="64" t="s">
        <v>16</v>
      </c>
      <c r="B58" s="31" t="s">
        <v>18</v>
      </c>
      <c r="C58" s="10">
        <v>2</v>
      </c>
      <c r="D58" s="10">
        <v>15</v>
      </c>
      <c r="E58" s="29">
        <v>11</v>
      </c>
      <c r="F58" s="29">
        <v>10</v>
      </c>
      <c r="G58" s="10"/>
      <c r="H58" s="10"/>
    </row>
    <row r="59" spans="1:12" x14ac:dyDescent="0.3">
      <c r="A59" s="64" t="s">
        <v>16</v>
      </c>
      <c r="B59" s="32" t="s">
        <v>19</v>
      </c>
      <c r="C59" s="16">
        <v>789</v>
      </c>
      <c r="D59" s="16">
        <v>727</v>
      </c>
      <c r="E59" s="33">
        <v>997</v>
      </c>
      <c r="F59" s="33">
        <v>921</v>
      </c>
      <c r="G59" s="16"/>
      <c r="H59" s="16"/>
    </row>
    <row r="60" spans="1:12" x14ac:dyDescent="0.3">
      <c r="A60" s="64" t="s">
        <v>16</v>
      </c>
      <c r="B60" s="26" t="s">
        <v>12</v>
      </c>
      <c r="C60" s="34">
        <f t="shared" ref="C60:H60" si="9">SUM(C56:C59)</f>
        <v>1197</v>
      </c>
      <c r="D60" s="34">
        <f t="shared" si="9"/>
        <v>1351</v>
      </c>
      <c r="E60" s="34">
        <f t="shared" si="9"/>
        <v>1439</v>
      </c>
      <c r="F60" s="34">
        <f t="shared" si="9"/>
        <v>1616</v>
      </c>
      <c r="G60" s="34"/>
      <c r="H60" s="34"/>
    </row>
    <row r="61" spans="1:12" ht="6" customHeight="1" x14ac:dyDescent="0.3">
      <c r="A61" s="22"/>
      <c r="B61" s="36"/>
      <c r="C61" s="37"/>
      <c r="D61" s="37"/>
      <c r="E61" s="38"/>
      <c r="F61" s="38"/>
      <c r="G61" s="38"/>
      <c r="H61" s="38"/>
    </row>
    <row r="62" spans="1:12" x14ac:dyDescent="0.3">
      <c r="A62" s="22"/>
      <c r="B62" s="26" t="s">
        <v>13</v>
      </c>
      <c r="C62" s="65">
        <f>D60/C60</f>
        <v>1.128654970760234</v>
      </c>
      <c r="D62" s="66"/>
      <c r="E62" s="61">
        <f>F60/E60</f>
        <v>1.123002084781098</v>
      </c>
      <c r="F62" s="62"/>
      <c r="G62" s="61"/>
      <c r="H62" s="62"/>
    </row>
    <row r="63" spans="1:12" x14ac:dyDescent="0.3">
      <c r="A63" s="22"/>
      <c r="B63" s="36"/>
      <c r="C63" s="42"/>
      <c r="D63" s="42"/>
      <c r="E63" s="43"/>
      <c r="F63" s="43"/>
      <c r="G63" s="42"/>
      <c r="H63" s="42"/>
    </row>
    <row r="64" spans="1:12" x14ac:dyDescent="0.3">
      <c r="A64" s="64" t="s">
        <v>26</v>
      </c>
      <c r="B64" s="28" t="s">
        <v>21</v>
      </c>
      <c r="C64" s="39">
        <v>2</v>
      </c>
      <c r="D64" s="39">
        <v>2</v>
      </c>
      <c r="E64" s="40">
        <v>1</v>
      </c>
      <c r="F64" s="40">
        <v>0</v>
      </c>
      <c r="G64" s="39"/>
      <c r="H64" s="39"/>
    </row>
    <row r="65" spans="1:8" x14ac:dyDescent="0.3">
      <c r="A65" s="64" t="s">
        <v>16</v>
      </c>
      <c r="B65" s="28" t="s">
        <v>15</v>
      </c>
      <c r="C65" s="10">
        <v>113</v>
      </c>
      <c r="D65" s="10">
        <v>104</v>
      </c>
      <c r="E65" s="29">
        <v>113</v>
      </c>
      <c r="F65" s="29">
        <v>86</v>
      </c>
      <c r="G65" s="10"/>
      <c r="H65" s="10"/>
    </row>
    <row r="66" spans="1:8" x14ac:dyDescent="0.3">
      <c r="A66" s="64" t="s">
        <v>16</v>
      </c>
      <c r="B66" s="30" t="s">
        <v>17</v>
      </c>
      <c r="C66" s="10">
        <v>3064</v>
      </c>
      <c r="D66" s="10">
        <v>2472</v>
      </c>
      <c r="E66" s="29">
        <v>2756</v>
      </c>
      <c r="F66" s="29">
        <v>2651</v>
      </c>
      <c r="G66" s="10"/>
      <c r="H66" s="10"/>
    </row>
    <row r="67" spans="1:8" ht="21.6" x14ac:dyDescent="0.3">
      <c r="A67" s="64" t="s">
        <v>16</v>
      </c>
      <c r="B67" s="31" t="s">
        <v>18</v>
      </c>
      <c r="C67" s="10">
        <v>54</v>
      </c>
      <c r="D67" s="10">
        <v>37</v>
      </c>
      <c r="E67" s="29">
        <v>41</v>
      </c>
      <c r="F67" s="29">
        <v>76</v>
      </c>
      <c r="G67" s="10"/>
      <c r="H67" s="10"/>
    </row>
    <row r="68" spans="1:8" x14ac:dyDescent="0.3">
      <c r="A68" s="64" t="s">
        <v>16</v>
      </c>
      <c r="B68" s="32" t="s">
        <v>19</v>
      </c>
      <c r="C68" s="16">
        <v>6822</v>
      </c>
      <c r="D68" s="16">
        <v>7282</v>
      </c>
      <c r="E68" s="33">
        <v>5124</v>
      </c>
      <c r="F68" s="33">
        <v>5640</v>
      </c>
      <c r="G68" s="16"/>
      <c r="H68" s="16"/>
    </row>
    <row r="69" spans="1:8" x14ac:dyDescent="0.3">
      <c r="A69" s="64" t="s">
        <v>16</v>
      </c>
      <c r="B69" s="26" t="s">
        <v>12</v>
      </c>
      <c r="C69" s="34">
        <f t="shared" ref="C69:H69" si="10">SUM(C64:C68)</f>
        <v>10055</v>
      </c>
      <c r="D69" s="34">
        <f t="shared" si="10"/>
        <v>9897</v>
      </c>
      <c r="E69" s="35">
        <f t="shared" si="10"/>
        <v>8035</v>
      </c>
      <c r="F69" s="35">
        <f t="shared" si="10"/>
        <v>8453</v>
      </c>
      <c r="G69" s="35"/>
      <c r="H69" s="35"/>
    </row>
    <row r="70" spans="1:8" ht="6" customHeight="1" x14ac:dyDescent="0.3">
      <c r="A70" s="22"/>
      <c r="B70" s="36"/>
      <c r="C70" s="37"/>
      <c r="D70" s="37"/>
      <c r="E70" s="38"/>
      <c r="F70" s="38"/>
      <c r="G70" s="38"/>
      <c r="H70" s="38"/>
    </row>
    <row r="71" spans="1:8" x14ac:dyDescent="0.3">
      <c r="A71" s="22"/>
      <c r="B71" s="26" t="s">
        <v>13</v>
      </c>
      <c r="C71" s="65">
        <f>D69/C69</f>
        <v>0.98428642466434613</v>
      </c>
      <c r="D71" s="66"/>
      <c r="E71" s="61">
        <f>F69/E69</f>
        <v>1.052022401991288</v>
      </c>
      <c r="F71" s="62"/>
      <c r="G71" s="61"/>
      <c r="H71" s="62"/>
    </row>
    <row r="72" spans="1:8" x14ac:dyDescent="0.3">
      <c r="A72" s="22"/>
      <c r="B72" s="36"/>
      <c r="C72" s="37"/>
      <c r="D72" s="37"/>
      <c r="E72" s="38"/>
      <c r="F72" s="38"/>
      <c r="G72" s="37"/>
      <c r="H72" s="37"/>
    </row>
    <row r="73" spans="1:8" x14ac:dyDescent="0.3">
      <c r="A73" s="64" t="s">
        <v>27</v>
      </c>
      <c r="B73" s="28" t="s">
        <v>15</v>
      </c>
      <c r="C73" s="10">
        <v>24</v>
      </c>
      <c r="D73" s="10">
        <v>27</v>
      </c>
      <c r="E73" s="29">
        <v>27</v>
      </c>
      <c r="F73" s="29">
        <v>42</v>
      </c>
      <c r="G73" s="10">
        <v>16</v>
      </c>
      <c r="H73" s="10">
        <v>14</v>
      </c>
    </row>
    <row r="74" spans="1:8" x14ac:dyDescent="0.3">
      <c r="A74" s="64" t="s">
        <v>16</v>
      </c>
      <c r="B74" s="30" t="s">
        <v>17</v>
      </c>
      <c r="C74" s="10">
        <v>378</v>
      </c>
      <c r="D74" s="10">
        <v>757</v>
      </c>
      <c r="E74" s="29">
        <v>808</v>
      </c>
      <c r="F74" s="29">
        <v>650</v>
      </c>
      <c r="G74" s="10">
        <v>300</v>
      </c>
      <c r="H74" s="10">
        <v>221</v>
      </c>
    </row>
    <row r="75" spans="1:8" ht="21.6" x14ac:dyDescent="0.3">
      <c r="A75" s="64" t="s">
        <v>16</v>
      </c>
      <c r="B75" s="31" t="s">
        <v>18</v>
      </c>
      <c r="C75" s="10">
        <v>28</v>
      </c>
      <c r="D75" s="10">
        <v>45</v>
      </c>
      <c r="E75" s="29">
        <v>23</v>
      </c>
      <c r="F75" s="29">
        <v>14</v>
      </c>
      <c r="G75" s="10">
        <v>11</v>
      </c>
      <c r="H75" s="10">
        <v>15</v>
      </c>
    </row>
    <row r="76" spans="1:8" x14ac:dyDescent="0.3">
      <c r="A76" s="64" t="s">
        <v>16</v>
      </c>
      <c r="B76" s="32" t="s">
        <v>19</v>
      </c>
      <c r="C76" s="16">
        <v>1209</v>
      </c>
      <c r="D76" s="16">
        <v>1097</v>
      </c>
      <c r="E76" s="33">
        <v>1275</v>
      </c>
      <c r="F76" s="33">
        <v>1314</v>
      </c>
      <c r="G76" s="16">
        <v>482</v>
      </c>
      <c r="H76" s="16">
        <v>466</v>
      </c>
    </row>
    <row r="77" spans="1:8" x14ac:dyDescent="0.3">
      <c r="A77" s="64" t="s">
        <v>16</v>
      </c>
      <c r="B77" s="26" t="s">
        <v>12</v>
      </c>
      <c r="C77" s="34">
        <f t="shared" ref="C77:H77" si="11">SUM(C73:C76)</f>
        <v>1639</v>
      </c>
      <c r="D77" s="34">
        <f t="shared" si="11"/>
        <v>1926</v>
      </c>
      <c r="E77" s="35">
        <f t="shared" si="11"/>
        <v>2133</v>
      </c>
      <c r="F77" s="35">
        <f t="shared" si="11"/>
        <v>2020</v>
      </c>
      <c r="G77" s="35">
        <f t="shared" si="11"/>
        <v>809</v>
      </c>
      <c r="H77" s="35">
        <f t="shared" si="11"/>
        <v>716</v>
      </c>
    </row>
    <row r="78" spans="1:8" ht="6" customHeight="1" x14ac:dyDescent="0.3">
      <c r="A78" s="22"/>
      <c r="B78" s="36"/>
      <c r="C78" s="37"/>
      <c r="D78" s="37"/>
      <c r="E78" s="38"/>
      <c r="F78" s="38"/>
      <c r="G78" s="38"/>
      <c r="H78" s="38"/>
    </row>
    <row r="79" spans="1:8" x14ac:dyDescent="0.3">
      <c r="A79" s="22"/>
      <c r="B79" s="26" t="s">
        <v>13</v>
      </c>
      <c r="C79" s="65">
        <f>D77/C77</f>
        <v>1.1751067724222086</v>
      </c>
      <c r="D79" s="66"/>
      <c r="E79" s="61">
        <f>F77/E77</f>
        <v>0.947022972339428</v>
      </c>
      <c r="F79" s="62"/>
      <c r="G79" s="61">
        <f>H77/G77</f>
        <v>0.88504326328800986</v>
      </c>
      <c r="H79" s="62"/>
    </row>
    <row r="80" spans="1:8" x14ac:dyDescent="0.3">
      <c r="A80" s="22"/>
      <c r="B80" s="36"/>
      <c r="C80" s="42"/>
      <c r="D80" s="42"/>
      <c r="E80" s="43"/>
      <c r="F80" s="43"/>
      <c r="G80" s="42"/>
      <c r="H80" s="42"/>
    </row>
    <row r="81" spans="1:8" x14ac:dyDescent="0.3">
      <c r="A81" s="45"/>
      <c r="B81" s="36"/>
      <c r="C81" s="37"/>
      <c r="D81" s="37"/>
      <c r="E81" s="38"/>
      <c r="F81" s="38"/>
      <c r="G81" s="37"/>
      <c r="H81" s="37"/>
    </row>
    <row r="82" spans="1:8" ht="27" customHeight="1" x14ac:dyDescent="0.3">
      <c r="A82" s="67" t="s">
        <v>28</v>
      </c>
      <c r="B82" s="67"/>
      <c r="C82" s="67"/>
      <c r="D82" s="67"/>
    </row>
    <row r="83" spans="1:8" ht="23.4" customHeight="1" x14ac:dyDescent="0.3">
      <c r="A83" s="63" t="s">
        <v>29</v>
      </c>
      <c r="B83" s="63"/>
      <c r="C83" s="63"/>
      <c r="D83" s="63"/>
    </row>
  </sheetData>
  <mergeCells count="38">
    <mergeCell ref="C19:D19"/>
    <mergeCell ref="E19:F19"/>
    <mergeCell ref="A6:A9"/>
    <mergeCell ref="C11:D11"/>
    <mergeCell ref="E11:F11"/>
    <mergeCell ref="A13:A17"/>
    <mergeCell ref="G11:H11"/>
    <mergeCell ref="G19:H19"/>
    <mergeCell ref="C54:D54"/>
    <mergeCell ref="E54:F54"/>
    <mergeCell ref="A21:A26"/>
    <mergeCell ref="C28:D28"/>
    <mergeCell ref="E28:F28"/>
    <mergeCell ref="A30:A35"/>
    <mergeCell ref="C37:D37"/>
    <mergeCell ref="E37:F37"/>
    <mergeCell ref="A39:A44"/>
    <mergeCell ref="C46:D46"/>
    <mergeCell ref="E46:F46"/>
    <mergeCell ref="A48:A52"/>
    <mergeCell ref="A83:D83"/>
    <mergeCell ref="A56:A60"/>
    <mergeCell ref="C62:D62"/>
    <mergeCell ref="E62:F62"/>
    <mergeCell ref="A64:A69"/>
    <mergeCell ref="C71:D71"/>
    <mergeCell ref="E71:F71"/>
    <mergeCell ref="A73:A77"/>
    <mergeCell ref="C79:D79"/>
    <mergeCell ref="E79:F79"/>
    <mergeCell ref="A82:D82"/>
    <mergeCell ref="G71:H71"/>
    <mergeCell ref="G79:H79"/>
    <mergeCell ref="G28:H28"/>
    <mergeCell ref="G37:H37"/>
    <mergeCell ref="G46:H46"/>
    <mergeCell ref="G54:H54"/>
    <mergeCell ref="G62:H62"/>
  </mergeCells>
  <conditionalFormatting sqref="C11:D11">
    <cfRule type="cellIs" dxfId="259" priority="160" operator="greaterThan">
      <formula>1</formula>
    </cfRule>
    <cfRule type="cellIs" dxfId="258" priority="168" operator="lessThan">
      <formula>1</formula>
    </cfRule>
  </conditionalFormatting>
  <conditionalFormatting sqref="C19:D19">
    <cfRule type="cellIs" dxfId="257" priority="162" operator="lessThan">
      <formula>1</formula>
    </cfRule>
    <cfRule type="cellIs" dxfId="256" priority="163" operator="lessThan">
      <formula>0.99</formula>
    </cfRule>
    <cfRule type="cellIs" dxfId="255" priority="164" operator="greaterThan">
      <formula>1</formula>
    </cfRule>
  </conditionalFormatting>
  <conditionalFormatting sqref="C28:D28">
    <cfRule type="cellIs" dxfId="254" priority="154" operator="lessThan">
      <formula>1</formula>
    </cfRule>
    <cfRule type="cellIs" dxfId="253" priority="155" operator="lessThan">
      <formula>0.99</formula>
    </cfRule>
    <cfRule type="cellIs" dxfId="252" priority="156" operator="greaterThan">
      <formula>1</formula>
    </cfRule>
  </conditionalFormatting>
  <conditionalFormatting sqref="C46:D46">
    <cfRule type="cellIs" dxfId="251" priority="148" operator="lessThan">
      <formula>1</formula>
    </cfRule>
    <cfRule type="cellIs" dxfId="250" priority="149" operator="lessThan">
      <formula>0.99</formula>
    </cfRule>
    <cfRule type="cellIs" dxfId="249" priority="150" operator="greaterThan">
      <formula>1</formula>
    </cfRule>
  </conditionalFormatting>
  <conditionalFormatting sqref="C71:D71">
    <cfRule type="cellIs" dxfId="248" priority="142" operator="lessThan">
      <formula>1</formula>
    </cfRule>
    <cfRule type="cellIs" dxfId="247" priority="143" operator="lessThan">
      <formula>0.99</formula>
    </cfRule>
    <cfRule type="cellIs" dxfId="246" priority="144" operator="greaterThan">
      <formula>1</formula>
    </cfRule>
  </conditionalFormatting>
  <conditionalFormatting sqref="C79:D79">
    <cfRule type="cellIs" dxfId="245" priority="136" operator="lessThan">
      <formula>1</formula>
    </cfRule>
    <cfRule type="cellIs" dxfId="244" priority="137" operator="lessThan">
      <formula>0.99</formula>
    </cfRule>
    <cfRule type="cellIs" dxfId="243" priority="138" operator="greaterThan">
      <formula>1</formula>
    </cfRule>
  </conditionalFormatting>
  <conditionalFormatting sqref="C37:D37">
    <cfRule type="cellIs" dxfId="242" priority="130" operator="lessThan">
      <formula>1</formula>
    </cfRule>
    <cfRule type="cellIs" dxfId="241" priority="131" operator="lessThan">
      <formula>0.99</formula>
    </cfRule>
    <cfRule type="cellIs" dxfId="240" priority="132" operator="greaterThan">
      <formula>1</formula>
    </cfRule>
  </conditionalFormatting>
  <conditionalFormatting sqref="C54:D54">
    <cfRule type="cellIs" dxfId="239" priority="124" operator="lessThan">
      <formula>1</formula>
    </cfRule>
    <cfRule type="cellIs" dxfId="238" priority="125" operator="lessThan">
      <formula>0.99</formula>
    </cfRule>
    <cfRule type="cellIs" dxfId="237" priority="126" operator="greaterThan">
      <formula>1</formula>
    </cfRule>
  </conditionalFormatting>
  <conditionalFormatting sqref="E11:F11">
    <cfRule type="cellIs" dxfId="236" priority="113" operator="greaterThan">
      <formula>1</formula>
    </cfRule>
    <cfRule type="cellIs" dxfId="235" priority="117" operator="lessThan">
      <formula>1</formula>
    </cfRule>
  </conditionalFormatting>
  <conditionalFormatting sqref="E19:F19">
    <cfRule type="cellIs" dxfId="234" priority="114" operator="lessThan">
      <formula>1</formula>
    </cfRule>
    <cfRule type="cellIs" dxfId="233" priority="115" operator="lessThan">
      <formula>0.99</formula>
    </cfRule>
    <cfRule type="cellIs" dxfId="232" priority="116" operator="greaterThan">
      <formula>1</formula>
    </cfRule>
  </conditionalFormatting>
  <conditionalFormatting sqref="E28:F28">
    <cfRule type="cellIs" dxfId="231" priority="110" operator="lessThan">
      <formula>1</formula>
    </cfRule>
    <cfRule type="cellIs" dxfId="230" priority="111" operator="lessThan">
      <formula>0.99</formula>
    </cfRule>
    <cfRule type="cellIs" dxfId="229" priority="112" operator="greaterThan">
      <formula>1</formula>
    </cfRule>
  </conditionalFormatting>
  <conditionalFormatting sqref="E46:F46">
    <cfRule type="cellIs" dxfId="228" priority="107" operator="lessThan">
      <formula>1</formula>
    </cfRule>
    <cfRule type="cellIs" dxfId="227" priority="108" operator="lessThan">
      <formula>0.99</formula>
    </cfRule>
    <cfRule type="cellIs" dxfId="226" priority="109" operator="greaterThan">
      <formula>1</formula>
    </cfRule>
  </conditionalFormatting>
  <conditionalFormatting sqref="E71:F71">
    <cfRule type="cellIs" dxfId="225" priority="104" operator="lessThan">
      <formula>1</formula>
    </cfRule>
    <cfRule type="cellIs" dxfId="224" priority="105" operator="lessThan">
      <formula>0.99</formula>
    </cfRule>
    <cfRule type="cellIs" dxfId="223" priority="106" operator="greaterThan">
      <formula>1</formula>
    </cfRule>
  </conditionalFormatting>
  <conditionalFormatting sqref="E79:F79">
    <cfRule type="cellIs" dxfId="222" priority="101" operator="lessThan">
      <formula>1</formula>
    </cfRule>
    <cfRule type="cellIs" dxfId="221" priority="102" operator="lessThan">
      <formula>0.99</formula>
    </cfRule>
    <cfRule type="cellIs" dxfId="220" priority="103" operator="greaterThan">
      <formula>1</formula>
    </cfRule>
  </conditionalFormatting>
  <conditionalFormatting sqref="E37:F37">
    <cfRule type="cellIs" dxfId="219" priority="98" operator="lessThan">
      <formula>1</formula>
    </cfRule>
    <cfRule type="cellIs" dxfId="218" priority="99" operator="lessThan">
      <formula>0.99</formula>
    </cfRule>
    <cfRule type="cellIs" dxfId="217" priority="100" operator="greaterThan">
      <formula>1</formula>
    </cfRule>
  </conditionalFormatting>
  <conditionalFormatting sqref="E54:F54">
    <cfRule type="cellIs" dxfId="216" priority="95" operator="lessThan">
      <formula>1</formula>
    </cfRule>
    <cfRule type="cellIs" dxfId="215" priority="96" operator="lessThan">
      <formula>0.99</formula>
    </cfRule>
    <cfRule type="cellIs" dxfId="214" priority="97" operator="greaterThan">
      <formula>1</formula>
    </cfRule>
  </conditionalFormatting>
  <conditionalFormatting sqref="C62:D62">
    <cfRule type="cellIs" dxfId="213" priority="36" operator="lessThan">
      <formula>1</formula>
    </cfRule>
    <cfRule type="cellIs" dxfId="212" priority="37" operator="lessThan">
      <formula>0.99</formula>
    </cfRule>
    <cfRule type="cellIs" dxfId="211" priority="38" operator="greaterThan">
      <formula>1</formula>
    </cfRule>
  </conditionalFormatting>
  <conditionalFormatting sqref="E62:F62">
    <cfRule type="cellIs" dxfId="210" priority="33" operator="lessThan">
      <formula>1</formula>
    </cfRule>
    <cfRule type="cellIs" dxfId="209" priority="34" operator="lessThan">
      <formula>0.99</formula>
    </cfRule>
    <cfRule type="cellIs" dxfId="208" priority="35" operator="greaterThan">
      <formula>1</formula>
    </cfRule>
  </conditionalFormatting>
  <conditionalFormatting sqref="G11:H11">
    <cfRule type="cellIs" dxfId="207" priority="28" operator="greaterThan">
      <formula>1</formula>
    </cfRule>
    <cfRule type="cellIs" dxfId="206" priority="29" operator="lessThan">
      <formula>1</formula>
    </cfRule>
  </conditionalFormatting>
  <conditionalFormatting sqref="G19:H19">
    <cfRule type="cellIs" dxfId="205" priority="25" operator="lessThan">
      <formula>1</formula>
    </cfRule>
    <cfRule type="cellIs" dxfId="204" priority="26" operator="lessThan">
      <formula>0.99</formula>
    </cfRule>
    <cfRule type="cellIs" dxfId="203" priority="27" operator="greaterThan">
      <formula>1</formula>
    </cfRule>
  </conditionalFormatting>
  <conditionalFormatting sqref="G28:H28">
    <cfRule type="cellIs" dxfId="202" priority="22" operator="lessThan">
      <formula>1</formula>
    </cfRule>
    <cfRule type="cellIs" dxfId="201" priority="23" operator="lessThan">
      <formula>0.99</formula>
    </cfRule>
    <cfRule type="cellIs" dxfId="200" priority="24" operator="greaterThan">
      <formula>1</formula>
    </cfRule>
  </conditionalFormatting>
  <conditionalFormatting sqref="G37:H37">
    <cfRule type="cellIs" dxfId="199" priority="19" operator="lessThan">
      <formula>1</formula>
    </cfRule>
    <cfRule type="cellIs" dxfId="198" priority="20" operator="lessThan">
      <formula>0.99</formula>
    </cfRule>
    <cfRule type="cellIs" dxfId="197" priority="21" operator="greaterThan">
      <formula>1</formula>
    </cfRule>
  </conditionalFormatting>
  <conditionalFormatting sqref="G54:H54">
    <cfRule type="cellIs" dxfId="193" priority="13" operator="lessThan">
      <formula>1</formula>
    </cfRule>
    <cfRule type="cellIs" dxfId="192" priority="14" operator="lessThan">
      <formula>0.99</formula>
    </cfRule>
    <cfRule type="cellIs" dxfId="191" priority="15" operator="greaterThan">
      <formula>1</formula>
    </cfRule>
  </conditionalFormatting>
  <conditionalFormatting sqref="G79:H79">
    <cfRule type="cellIs" dxfId="187" priority="7" operator="lessThan">
      <formula>1</formula>
    </cfRule>
    <cfRule type="cellIs" dxfId="186" priority="8" operator="lessThan">
      <formula>0.99</formula>
    </cfRule>
    <cfRule type="cellIs" dxfId="185" priority="9" operator="greaterThan">
      <formula>1</formula>
    </cfRule>
  </conditionalFormatting>
  <conditionalFormatting sqref="G46:H46">
    <cfRule type="cellIs" dxfId="5" priority="1" operator="lessThan">
      <formula>1</formula>
    </cfRule>
    <cfRule type="cellIs" dxfId="4" priority="2" operator="lessThan">
      <formula>0.99</formula>
    </cfRule>
    <cfRule type="cellIs" dxfId="3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4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topLeftCell="A3" zoomScaleNormal="100" workbookViewId="0">
      <selection activeCell="D17" sqref="D17"/>
    </sheetView>
  </sheetViews>
  <sheetFormatPr defaultColWidth="9.109375" defaultRowHeight="13.8" x14ac:dyDescent="0.3"/>
  <cols>
    <col min="1" max="1" width="29.33203125" style="2" customWidth="1"/>
    <col min="2" max="2" width="15" style="2" customWidth="1"/>
    <col min="3" max="3" width="12.6640625" style="2" customWidth="1"/>
    <col min="4" max="4" width="11" style="2" customWidth="1"/>
    <col min="5" max="8" width="10.2187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7" customFormat="1" ht="15.6" x14ac:dyDescent="0.3">
      <c r="A1" s="46" t="s">
        <v>0</v>
      </c>
    </row>
    <row r="2" spans="1:5" s="47" customFormat="1" ht="14.4" x14ac:dyDescent="0.3">
      <c r="A2" s="48" t="s">
        <v>30</v>
      </c>
    </row>
    <row r="3" spans="1:5" s="47" customFormat="1" x14ac:dyDescent="0.3">
      <c r="A3" s="5" t="s">
        <v>38</v>
      </c>
    </row>
    <row r="4" spans="1:5" s="47" customFormat="1" x14ac:dyDescent="0.3"/>
    <row r="5" spans="1:5" s="47" customFormat="1" ht="33" customHeight="1" x14ac:dyDescent="0.3">
      <c r="A5" s="6" t="s">
        <v>2</v>
      </c>
      <c r="B5" s="6" t="s">
        <v>3</v>
      </c>
      <c r="C5" s="49" t="s">
        <v>36</v>
      </c>
      <c r="D5" s="49" t="s">
        <v>37</v>
      </c>
      <c r="E5" s="49" t="s">
        <v>31</v>
      </c>
    </row>
    <row r="6" spans="1:5" s="47" customFormat="1" ht="8.25" customHeight="1" x14ac:dyDescent="0.3">
      <c r="A6" s="22"/>
      <c r="B6" s="50"/>
      <c r="C6" s="51"/>
      <c r="D6" s="51"/>
      <c r="E6" s="51"/>
    </row>
    <row r="7" spans="1:5" s="47" customFormat="1" ht="30.75" customHeight="1" x14ac:dyDescent="0.3">
      <c r="A7" s="52" t="s">
        <v>32</v>
      </c>
      <c r="B7" s="53" t="s">
        <v>12</v>
      </c>
      <c r="C7" s="54">
        <v>4920</v>
      </c>
      <c r="D7" s="54">
        <v>4023</v>
      </c>
      <c r="E7" s="55">
        <f>(D7-C7)/C7</f>
        <v>-0.1823170731707317</v>
      </c>
    </row>
    <row r="8" spans="1:5" s="47" customFormat="1" ht="8.25" customHeight="1" x14ac:dyDescent="0.3">
      <c r="A8" s="22"/>
      <c r="B8" s="50"/>
      <c r="C8" s="51"/>
      <c r="D8" s="51"/>
      <c r="E8" s="51"/>
    </row>
    <row r="9" spans="1:5" s="47" customFormat="1" ht="30.75" customHeight="1" x14ac:dyDescent="0.3">
      <c r="A9" s="52" t="s">
        <v>14</v>
      </c>
      <c r="B9" s="53" t="s">
        <v>12</v>
      </c>
      <c r="C9" s="54">
        <v>3511</v>
      </c>
      <c r="D9" s="54">
        <v>3732</v>
      </c>
      <c r="E9" s="55">
        <f>(D9-C9)/C9</f>
        <v>6.2945029906009684E-2</v>
      </c>
    </row>
    <row r="10" spans="1:5" s="47" customFormat="1" ht="8.25" customHeight="1" x14ac:dyDescent="0.3">
      <c r="A10" s="22"/>
      <c r="B10" s="50"/>
      <c r="C10" s="51"/>
      <c r="D10" s="51"/>
      <c r="E10" s="51"/>
    </row>
    <row r="11" spans="1:5" s="47" customFormat="1" ht="30.75" customHeight="1" x14ac:dyDescent="0.3">
      <c r="A11" s="52" t="s">
        <v>33</v>
      </c>
      <c r="B11" s="53" t="s">
        <v>12</v>
      </c>
      <c r="C11" s="54">
        <v>3633</v>
      </c>
      <c r="D11" s="54">
        <v>3203</v>
      </c>
      <c r="E11" s="55">
        <f>(D11-C11)/C11</f>
        <v>-0.11835948252133223</v>
      </c>
    </row>
    <row r="12" spans="1:5" s="47" customFormat="1" ht="8.25" customHeight="1" x14ac:dyDescent="0.3">
      <c r="A12" s="22"/>
      <c r="B12" s="50"/>
      <c r="C12" s="51"/>
      <c r="D12" s="51"/>
      <c r="E12" s="51"/>
    </row>
    <row r="13" spans="1:5" s="47" customFormat="1" ht="30.75" customHeight="1" x14ac:dyDescent="0.3">
      <c r="A13" s="52" t="s">
        <v>34</v>
      </c>
      <c r="B13" s="53" t="s">
        <v>12</v>
      </c>
      <c r="C13" s="54">
        <v>1506</v>
      </c>
      <c r="D13" s="54">
        <v>1318</v>
      </c>
      <c r="E13" s="55">
        <f>(D13-C13)/C13</f>
        <v>-0.1248339973439575</v>
      </c>
    </row>
    <row r="14" spans="1:5" s="47" customFormat="1" ht="8.25" customHeight="1" x14ac:dyDescent="0.3">
      <c r="A14" s="22"/>
      <c r="B14" s="50"/>
      <c r="C14" s="51"/>
      <c r="D14" s="51"/>
      <c r="E14" s="51"/>
    </row>
    <row r="15" spans="1:5" s="47" customFormat="1" ht="30.75" customHeight="1" x14ac:dyDescent="0.3">
      <c r="A15" s="52" t="s">
        <v>35</v>
      </c>
      <c r="B15" s="53" t="s">
        <v>12</v>
      </c>
      <c r="C15" s="54">
        <v>2339</v>
      </c>
      <c r="D15" s="54">
        <v>2779</v>
      </c>
      <c r="E15" s="55">
        <f>(D15-C15)/C15</f>
        <v>0.18811457887986319</v>
      </c>
    </row>
    <row r="16" spans="1:5" s="47" customFormat="1" ht="8.25" customHeight="1" x14ac:dyDescent="0.3">
      <c r="A16" s="22"/>
      <c r="B16" s="50"/>
      <c r="C16" s="51"/>
      <c r="D16" s="51"/>
      <c r="E16" s="51"/>
    </row>
    <row r="17" spans="1:8" s="47" customFormat="1" ht="30.75" customHeight="1" x14ac:dyDescent="0.3">
      <c r="A17" s="52" t="s">
        <v>24</v>
      </c>
      <c r="B17" s="53" t="s">
        <v>12</v>
      </c>
      <c r="C17" s="54">
        <v>14069</v>
      </c>
      <c r="D17" s="54">
        <v>11645</v>
      </c>
      <c r="E17" s="55">
        <f>(D17-C17)/C17</f>
        <v>-0.17229369535858982</v>
      </c>
    </row>
    <row r="18" spans="1:8" s="47" customFormat="1" ht="8.25" customHeight="1" x14ac:dyDescent="0.3">
      <c r="A18" s="56"/>
      <c r="B18" s="50"/>
      <c r="C18" s="57"/>
      <c r="D18" s="57"/>
      <c r="E18" s="58"/>
    </row>
    <row r="19" spans="1:8" s="47" customFormat="1" ht="30.75" customHeight="1" x14ac:dyDescent="0.3">
      <c r="A19" s="52" t="s">
        <v>25</v>
      </c>
      <c r="B19" s="53" t="s">
        <v>12</v>
      </c>
      <c r="C19" s="54">
        <v>1456</v>
      </c>
      <c r="D19" s="54"/>
      <c r="E19" s="55"/>
    </row>
    <row r="20" spans="1:8" s="47" customFormat="1" ht="8.25" customHeight="1" x14ac:dyDescent="0.3">
      <c r="A20" s="56"/>
      <c r="B20" s="50"/>
      <c r="C20" s="57"/>
      <c r="D20" s="57"/>
      <c r="E20" s="58"/>
    </row>
    <row r="21" spans="1:8" s="47" customFormat="1" ht="30.75" customHeight="1" x14ac:dyDescent="0.3">
      <c r="A21" s="52" t="s">
        <v>26</v>
      </c>
      <c r="B21" s="53" t="s">
        <v>12</v>
      </c>
      <c r="C21" s="54">
        <v>4040</v>
      </c>
      <c r="D21" s="54"/>
      <c r="E21" s="55"/>
    </row>
    <row r="22" spans="1:8" s="47" customFormat="1" ht="8.25" customHeight="1" x14ac:dyDescent="0.3">
      <c r="A22" s="56"/>
      <c r="B22" s="50"/>
      <c r="C22" s="57"/>
      <c r="D22" s="57"/>
      <c r="E22" s="58"/>
    </row>
    <row r="23" spans="1:8" s="47" customFormat="1" ht="30.75" customHeight="1" x14ac:dyDescent="0.3">
      <c r="A23" s="52" t="s">
        <v>27</v>
      </c>
      <c r="B23" s="53" t="s">
        <v>12</v>
      </c>
      <c r="C23" s="54">
        <v>1319</v>
      </c>
      <c r="D23" s="54">
        <v>1202</v>
      </c>
      <c r="E23" s="55">
        <f>(D23-C23)/C23</f>
        <v>-8.87035633055345E-2</v>
      </c>
    </row>
    <row r="24" spans="1:8" s="47" customFormat="1" x14ac:dyDescent="0.3">
      <c r="A24" s="56"/>
      <c r="B24" s="50"/>
      <c r="C24" s="57"/>
      <c r="D24" s="57"/>
      <c r="E24" s="58"/>
    </row>
    <row r="25" spans="1:8" ht="32.4" customHeight="1" x14ac:dyDescent="0.3">
      <c r="A25" s="68" t="s">
        <v>28</v>
      </c>
      <c r="B25" s="68"/>
      <c r="C25" s="68"/>
      <c r="D25" s="68"/>
      <c r="E25" s="68"/>
      <c r="F25" s="59"/>
      <c r="G25" s="59"/>
      <c r="H25" s="59"/>
    </row>
    <row r="26" spans="1:8" ht="30.6" customHeight="1" x14ac:dyDescent="0.3">
      <c r="A26" s="68" t="s">
        <v>29</v>
      </c>
      <c r="B26" s="68"/>
      <c r="C26" s="68"/>
      <c r="D26" s="68"/>
      <c r="E26" s="68"/>
    </row>
  </sheetData>
  <mergeCells count="2">
    <mergeCell ref="A25:E25"/>
    <mergeCell ref="A26:E26"/>
  </mergeCells>
  <conditionalFormatting sqref="E7">
    <cfRule type="cellIs" dxfId="181" priority="17" operator="greaterThan">
      <formula>0</formula>
    </cfRule>
    <cfRule type="cellIs" dxfId="180" priority="18" operator="lessThan">
      <formula>0</formula>
    </cfRule>
  </conditionalFormatting>
  <conditionalFormatting sqref="E17">
    <cfRule type="cellIs" dxfId="179" priority="15" operator="greaterThan">
      <formula>0</formula>
    </cfRule>
    <cfRule type="cellIs" dxfId="178" priority="16" operator="lessThan">
      <formula>0</formula>
    </cfRule>
  </conditionalFormatting>
  <conditionalFormatting sqref="E23">
    <cfRule type="cellIs" dxfId="177" priority="13" operator="greaterThan">
      <formula>0</formula>
    </cfRule>
    <cfRule type="cellIs" dxfId="176" priority="14" operator="lessThan">
      <formula>0</formula>
    </cfRule>
  </conditionalFormatting>
  <conditionalFormatting sqref="E9">
    <cfRule type="cellIs" dxfId="175" priority="11" operator="greaterThan">
      <formula>0</formula>
    </cfRule>
    <cfRule type="cellIs" dxfId="174" priority="12" operator="lessThan">
      <formula>0</formula>
    </cfRule>
  </conditionalFormatting>
  <conditionalFormatting sqref="E11">
    <cfRule type="cellIs" dxfId="173" priority="9" operator="greaterThan">
      <formula>0</formula>
    </cfRule>
    <cfRule type="cellIs" dxfId="172" priority="10" operator="lessThan">
      <formula>0</formula>
    </cfRule>
  </conditionalFormatting>
  <conditionalFormatting sqref="E13">
    <cfRule type="cellIs" dxfId="169" priority="5" operator="greaterThan">
      <formula>0</formula>
    </cfRule>
    <cfRule type="cellIs" dxfId="168" priority="6" operator="lessThan">
      <formula>0</formula>
    </cfRule>
  </conditionalFormatting>
  <conditionalFormatting sqref="E21 E19">
    <cfRule type="cellIs" dxfId="167" priority="3" operator="greaterThan">
      <formula>0</formula>
    </cfRule>
    <cfRule type="cellIs" dxfId="166" priority="4" operator="lessThan">
      <formula>0</formula>
    </cfRule>
  </conditionalFormatting>
  <conditionalFormatting sqref="E15">
    <cfRule type="cellIs" dxfId="9" priority="1" operator="greaterThan">
      <formula>0</formula>
    </cfRule>
    <cfRule type="cellIs" dxfId="8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BC43B-E918-4ADA-ACF3-6832EE0FE274}"/>
</file>

<file path=customXml/itemProps2.xml><?xml version="1.0" encoding="utf-8"?>
<ds:datastoreItem xmlns:ds="http://schemas.openxmlformats.org/officeDocument/2006/customXml" ds:itemID="{62852005-5837-43A6-8EF8-67C41D33E2D9}"/>
</file>

<file path=customXml/itemProps3.xml><?xml version="1.0" encoding="utf-8"?>
<ds:datastoreItem xmlns:ds="http://schemas.openxmlformats.org/officeDocument/2006/customXml" ds:itemID="{731D194E-6DEF-4CD1-A315-1B21C8A09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Flussi_laquila</vt:lpstr>
      <vt:lpstr>Varpend_laquila</vt:lpstr>
      <vt:lpstr>Flussi_laquila!Area_stampa</vt:lpstr>
      <vt:lpstr>Varpend_laquila!Area_stampa</vt:lpstr>
      <vt:lpstr>Flussi_laquila!Titoli_stampa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2017-02-27T15:05:17Z</dcterms:created>
  <dcterms:modified xsi:type="dcterms:W3CDTF">2017-09-11T12:39:36Z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