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1 - Pendenti al 31 marzo 2019\Distretto di L'AQUILA\"/>
    </mc:Choice>
  </mc:AlternateContent>
  <bookViews>
    <workbookView xWindow="0" yWindow="0" windowWidth="28800" windowHeight="11700"/>
  </bookViews>
  <sheets>
    <sheet name="Flussi " sheetId="2" r:id="rId1"/>
    <sheet name="Variazione pendenti " sheetId="3" r:id="rId2"/>
    <sheet name="Stratigrafia pendenti" sheetId="11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'!$A$1:$B$78</definedName>
    <definedName name="_xlnm.Print_Area" localSheetId="1">'Variazione pendenti '!$A$2:$F$24</definedName>
  </definedNames>
  <calcPr calcId="162913"/>
</workbook>
</file>

<file path=xl/calcChain.xml><?xml version="1.0" encoding="utf-8"?>
<calcChain xmlns="http://schemas.openxmlformats.org/spreadsheetml/2006/main">
  <c r="F75" i="2" l="1"/>
  <c r="E77" i="2" s="1"/>
  <c r="E75" i="2"/>
  <c r="D75" i="2"/>
  <c r="C77" i="2" s="1"/>
  <c r="C75" i="2"/>
  <c r="F66" i="2"/>
  <c r="E66" i="2"/>
  <c r="E68" i="2" s="1"/>
  <c r="D66" i="2"/>
  <c r="C66" i="2"/>
  <c r="C68" i="2" s="1"/>
  <c r="F57" i="2"/>
  <c r="E59" i="2" s="1"/>
  <c r="E57" i="2"/>
  <c r="D57" i="2"/>
  <c r="C57" i="2"/>
  <c r="F48" i="2"/>
  <c r="E50" i="2" s="1"/>
  <c r="E48" i="2"/>
  <c r="D48" i="2"/>
  <c r="C48" i="2"/>
  <c r="C50" i="2" s="1"/>
  <c r="F39" i="2"/>
  <c r="E41" i="2" s="1"/>
  <c r="E39" i="2"/>
  <c r="D39" i="2"/>
  <c r="C41" i="2" s="1"/>
  <c r="C39" i="2"/>
  <c r="F30" i="2"/>
  <c r="E32" i="2" s="1"/>
  <c r="E30" i="2"/>
  <c r="D30" i="2"/>
  <c r="C30" i="2"/>
  <c r="C32" i="2" s="1"/>
  <c r="F21" i="2"/>
  <c r="E23" i="2" s="1"/>
  <c r="E21" i="2"/>
  <c r="D21" i="2"/>
  <c r="C23" i="2" s="1"/>
  <c r="C21" i="2"/>
  <c r="F12" i="2"/>
  <c r="E14" i="2" s="1"/>
  <c r="E12" i="2"/>
  <c r="D12" i="2"/>
  <c r="C12" i="2"/>
  <c r="C14" i="2" s="1"/>
  <c r="C59" i="2" l="1"/>
  <c r="H75" i="2" l="1"/>
  <c r="G75" i="2"/>
  <c r="H66" i="2"/>
  <c r="G66" i="2"/>
  <c r="H57" i="2"/>
  <c r="G57" i="2"/>
  <c r="H48" i="2"/>
  <c r="G48" i="2"/>
  <c r="H39" i="2"/>
  <c r="G39" i="2"/>
  <c r="H30" i="2"/>
  <c r="G30" i="2"/>
  <c r="H21" i="2"/>
  <c r="G21" i="2"/>
  <c r="H12" i="2"/>
  <c r="G12" i="2"/>
  <c r="G77" i="2" l="1"/>
  <c r="G68" i="2"/>
  <c r="G50" i="2"/>
  <c r="G32" i="2"/>
  <c r="G14" i="2"/>
  <c r="G23" i="2"/>
  <c r="G41" i="2"/>
  <c r="G59" i="2"/>
  <c r="F21" i="3" l="1"/>
  <c r="F19" i="3"/>
  <c r="F17" i="3" l="1"/>
  <c r="F15" i="3"/>
  <c r="F13" i="3"/>
  <c r="F11" i="3"/>
  <c r="F9" i="3"/>
  <c r="F7" i="3"/>
</calcChain>
</file>

<file path=xl/sharedStrings.xml><?xml version="1.0" encoding="utf-8"?>
<sst xmlns="http://schemas.openxmlformats.org/spreadsheetml/2006/main" count="191" uniqueCount="51">
  <si>
    <t>Distretto di L'Aquila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</si>
  <si>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</si>
  <si>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</si>
  <si>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</si>
  <si>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</si>
  <si>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</si>
  <si>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</si>
  <si>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</si>
  <si>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</si>
  <si>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</si>
  <si>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</si>
  <si>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Tribunale Ordinario di Avezzano</t>
  </si>
  <si>
    <t>Tribunale Ordinario di Chieti</t>
  </si>
  <si>
    <t>Tribunale Ordinario di Lanciano</t>
  </si>
  <si>
    <t>Tribunale Ordinario di L'Aquila</t>
  </si>
  <si>
    <t>Tribunale Ordinario di Pescara</t>
  </si>
  <si>
    <t>Tribunale Ordinario di Sulmona</t>
  </si>
  <si>
    <t>Tribunale Ordinario di Teramo</t>
  </si>
  <si>
    <t>Tribunale Ordinario di Vasto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</si>
  <si>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</si>
  <si>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</si>
  <si>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</si>
  <si>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</si>
  <si>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</si>
  <si>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</si>
  <si>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</si>
  <si>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</si>
  <si>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</si>
  <si>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Variazione</t>
  </si>
  <si>
    <t>TOTALE</t>
  </si>
  <si>
    <t>Circondario di Tribunale Ordinario di Avezzano</t>
  </si>
  <si>
    <t>Circondario di Tribunale Ordinario di Chieti</t>
  </si>
  <si>
    <t>Circondario di Tribunale Ordinario di Lanciano</t>
  </si>
  <si>
    <t>Circondario di Tribunale Ordinario di L'Aquila</t>
  </si>
  <si>
    <t>Circondario di Tribunale Ordinario di Pescara</t>
  </si>
  <si>
    <t>Circondario di Tribunale Ordinario di Sulmona</t>
  </si>
  <si>
    <t>Circondario di Tribunale Ordinario di Teramo</t>
  </si>
  <si>
    <t>Circondario di Tribunale Ordinario di Vasto</t>
  </si>
  <si>
    <t>Fonte: Dipartimento dell'organizzazione giudiziaria, del personale e dei servizi - Direzione Generale di Statistica e Analisi Organizzativa</t>
  </si>
  <si>
    <t>Iscritti 2017</t>
  </si>
  <si>
    <t>Definiti 2017</t>
  </si>
  <si>
    <t>Pendenti al 31 marzo 2019</t>
  </si>
  <si>
    <t>Fino al 2008</t>
  </si>
  <si>
    <t>Ultimo aggiornamento del sistema di rilevazione avvenuto il 10 maggio 2019</t>
  </si>
  <si>
    <t>Iscritti 
gen - mar 2019</t>
  </si>
  <si>
    <t>Definiti 
gen - mar 2019</t>
  </si>
  <si>
    <t>Anni 2016 - 31 marzo 2019</t>
  </si>
  <si>
    <t>Pendenti al 31/03/2019</t>
  </si>
  <si>
    <t>Pendenti al 31/12/2016</t>
  </si>
  <si>
    <t>Iscritti 2018</t>
  </si>
  <si>
    <t>Definiti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</si>
</sst>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11" fillId="0" borderId="0" xfId="1" applyFont="1"/>
    <xf numFmtId="0" fontId="12" fillId="0" borderId="0" xfId="1" applyFont="1"/>
    <xf numFmtId="0" fontId="10" fillId="0" borderId="0" xfId="1" applyFont="1"/>
    <xf numFmtId="0" fontId="14" fillId="0" borderId="0" xfId="1" applyFont="1" applyFill="1"/>
    <xf numFmtId="0" fontId="12" fillId="0" borderId="0" xfId="1" applyFont="1" applyFill="1"/>
    <xf numFmtId="0" fontId="14" fillId="0" borderId="1" xfId="1" applyFont="1" applyBorder="1" applyAlignment="1">
      <alignment vertical="center"/>
    </xf>
    <xf numFmtId="0" fontId="12" fillId="0" borderId="1" xfId="1" applyFont="1" applyBorder="1"/>
    <xf numFmtId="3" fontId="12" fillId="0" borderId="1" xfId="1" applyNumberFormat="1" applyFont="1" applyBorder="1"/>
    <xf numFmtId="0" fontId="15" fillId="0" borderId="3" xfId="1" applyFont="1" applyBorder="1"/>
    <xf numFmtId="3" fontId="14" fillId="0" borderId="3" xfId="1" applyNumberFormat="1" applyFont="1" applyBorder="1"/>
    <xf numFmtId="0" fontId="14" fillId="0" borderId="0" xfId="1" applyFont="1" applyBorder="1" applyAlignment="1">
      <alignment horizontal="left" vertical="center" wrapText="1"/>
    </xf>
    <xf numFmtId="0" fontId="16" fillId="0" borderId="0" xfId="1" applyFont="1" applyBorder="1"/>
    <xf numFmtId="3" fontId="12" fillId="0" borderId="0" xfId="1" applyNumberFormat="1" applyFont="1" applyBorder="1"/>
    <xf numFmtId="0" fontId="15" fillId="0" borderId="1" xfId="1" applyFont="1" applyBorder="1"/>
    <xf numFmtId="0" fontId="14" fillId="0" borderId="0" xfId="1" applyFont="1"/>
    <xf numFmtId="3" fontId="12" fillId="0" borderId="0" xfId="1" applyNumberFormat="1" applyFont="1"/>
    <xf numFmtId="0" fontId="12" fillId="0" borderId="0" xfId="1" applyFont="1" applyBorder="1"/>
    <xf numFmtId="0" fontId="12" fillId="0" borderId="0" xfId="1" applyFont="1" applyFill="1" applyBorder="1"/>
    <xf numFmtId="0" fontId="14" fillId="0" borderId="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right" vertical="center" wrapText="1"/>
    </xf>
    <xf numFmtId="0" fontId="14" fillId="0" borderId="1" xfId="1" applyFont="1" applyBorder="1" applyAlignment="1">
      <alignment vertical="center" wrapText="1"/>
    </xf>
    <xf numFmtId="0" fontId="16" fillId="0" borderId="1" xfId="1" applyFont="1" applyBorder="1" applyAlignment="1">
      <alignment vertical="center"/>
    </xf>
    <xf numFmtId="3" fontId="14" fillId="0" borderId="1" xfId="1" applyNumberFormat="1" applyFont="1" applyBorder="1" applyAlignment="1">
      <alignment horizontal="center" vertical="center"/>
    </xf>
    <xf numFmtId="3" fontId="14" fillId="0" borderId="5" xfId="1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4" fillId="0" borderId="0" xfId="1" applyFont="1" applyBorder="1" applyAlignment="1">
      <alignment vertical="center" wrapText="1"/>
    </xf>
    <xf numFmtId="3" fontId="14" fillId="0" borderId="0" xfId="1" applyNumberFormat="1" applyFont="1" applyBorder="1" applyAlignment="1">
      <alignment horizontal="center"/>
    </xf>
    <xf numFmtId="164" fontId="14" fillId="0" borderId="0" xfId="2" applyNumberFormat="1" applyFont="1" applyBorder="1" applyAlignment="1">
      <alignment horizontal="center"/>
    </xf>
    <xf numFmtId="0" fontId="16" fillId="0" borderId="0" xfId="1" applyFont="1" applyBorder="1" applyAlignment="1">
      <alignment vertical="center"/>
    </xf>
    <xf numFmtId="3" fontId="14" fillId="0" borderId="0" xfId="1" applyNumberFormat="1" applyFont="1" applyBorder="1" applyAlignment="1">
      <alignment horizontal="center" vertical="center"/>
    </xf>
    <xf numFmtId="164" fontId="14" fillId="0" borderId="0" xfId="2" applyNumberFormat="1" applyFont="1" applyBorder="1" applyAlignment="1">
      <alignment horizontal="center" vertical="center"/>
    </xf>
    <xf numFmtId="3" fontId="12" fillId="0" borderId="6" xfId="1" applyNumberFormat="1" applyFont="1" applyBorder="1"/>
    <xf numFmtId="0" fontId="14" fillId="0" borderId="0" xfId="0" applyFont="1" applyFill="1"/>
    <xf numFmtId="0" fontId="14" fillId="0" borderId="1" xfId="0" applyFont="1" applyBorder="1" applyAlignment="1">
      <alignment horizontal="right" vertical="center" wrapText="1"/>
    </xf>
    <xf numFmtId="0" fontId="14" fillId="0" borderId="0" xfId="3" applyFont="1" applyFill="1"/>
    <xf numFmtId="0" fontId="16" fillId="0" borderId="0" xfId="3" applyFont="1"/>
    <xf numFmtId="0" fontId="14" fillId="0" borderId="1" xfId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/>
    </xf>
    <xf numFmtId="3" fontId="14" fillId="0" borderId="0" xfId="1" applyNumberFormat="1" applyFont="1" applyFill="1" applyBorder="1" applyAlignment="1">
      <alignment horizontal="center"/>
    </xf>
    <xf numFmtId="3" fontId="12" fillId="0" borderId="0" xfId="1" applyNumberFormat="1" applyFont="1" applyFill="1"/>
    <xf numFmtId="0" fontId="11" fillId="0" borderId="0" xfId="17" applyFont="1"/>
    <xf numFmtId="0" fontId="12" fillId="0" borderId="0" xfId="17" applyFont="1"/>
    <xf numFmtId="0" fontId="10" fillId="0" borderId="0" xfId="17" applyFont="1"/>
    <xf numFmtId="0" fontId="14" fillId="0" borderId="0" xfId="17" applyFont="1" applyFill="1"/>
    <xf numFmtId="0" fontId="12" fillId="0" borderId="0" xfId="17" applyFont="1" applyFill="1"/>
    <xf numFmtId="0" fontId="14" fillId="0" borderId="1" xfId="17" applyFont="1" applyBorder="1" applyAlignment="1">
      <alignment vertical="center"/>
    </xf>
    <xf numFmtId="0" fontId="14" fillId="0" borderId="1" xfId="17" applyFont="1" applyBorder="1" applyAlignment="1">
      <alignment horizontal="right" vertical="center" wrapText="1"/>
    </xf>
    <xf numFmtId="14" fontId="14" fillId="0" borderId="1" xfId="17" applyNumberFormat="1" applyFont="1" applyBorder="1" applyAlignment="1">
      <alignment horizontal="right" vertical="center" wrapText="1"/>
    </xf>
    <xf numFmtId="0" fontId="12" fillId="0" borderId="1" xfId="17" applyFont="1" applyBorder="1"/>
    <xf numFmtId="3" fontId="12" fillId="0" borderId="1" xfId="17" applyNumberFormat="1" applyFont="1" applyBorder="1"/>
    <xf numFmtId="3" fontId="12" fillId="0" borderId="1" xfId="17" applyNumberFormat="1" applyFont="1" applyBorder="1" applyAlignment="1">
      <alignment horizontal="right"/>
    </xf>
    <xf numFmtId="0" fontId="15" fillId="0" borderId="3" xfId="17" applyFont="1" applyBorder="1"/>
    <xf numFmtId="3" fontId="15" fillId="0" borderId="3" xfId="17" applyNumberFormat="1" applyFont="1" applyBorder="1"/>
    <xf numFmtId="0" fontId="15" fillId="0" borderId="1" xfId="17" applyFont="1" applyBorder="1"/>
    <xf numFmtId="164" fontId="15" fillId="0" borderId="1" xfId="18" applyNumberFormat="1" applyFont="1" applyBorder="1"/>
    <xf numFmtId="0" fontId="14" fillId="0" borderId="0" xfId="17" applyFont="1" applyAlignment="1">
      <alignment horizontal="left"/>
    </xf>
    <xf numFmtId="3" fontId="12" fillId="0" borderId="0" xfId="17" applyNumberFormat="1" applyFont="1"/>
    <xf numFmtId="0" fontId="16" fillId="0" borderId="0" xfId="17" applyFont="1"/>
    <xf numFmtId="0" fontId="14" fillId="0" borderId="0" xfId="17" applyFont="1"/>
    <xf numFmtId="4" fontId="14" fillId="0" borderId="2" xfId="1" applyNumberFormat="1" applyFont="1" applyBorder="1" applyAlignment="1">
      <alignment horizontal="center" vertical="center"/>
    </xf>
    <xf numFmtId="4" fontId="14" fillId="0" borderId="4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7" xfId="17" applyFont="1" applyBorder="1" applyAlignment="1">
      <alignment horizontal="left" vertical="center" wrapText="1"/>
    </xf>
    <xf numFmtId="0" fontId="14" fillId="0" borderId="5" xfId="17" applyFont="1" applyBorder="1" applyAlignment="1">
      <alignment horizontal="left" vertical="center" wrapText="1"/>
    </xf>
    <xf numFmtId="0" fontId="14" fillId="0" borderId="3" xfId="17" applyFont="1" applyBorder="1" applyAlignment="1">
      <alignment horizontal="left" vertical="center" wrapText="1"/>
    </xf>
    <xf numFmtId="0" fontId="12" fillId="0" borderId="0" xfId="0" applyFont="1"/>
  </cellXfs>
  <cellStyles count="19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</cellStyles>
  <dxfs count="9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Normal="100" workbookViewId="0">
      <selection activeCell="M71" sqref="M71"/>
    </sheetView>
  </sheetViews>
  <sheetFormatPr defaultColWidth="9.140625" defaultRowHeight="12.75" x14ac:dyDescent="0.2"/>
  <cols>
    <col min="1" max="1" width="19.42578125" style="15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</row>
    <row r="4" spans="1:8" x14ac:dyDescent="0.2">
      <c r="A4" s="34" t="s">
        <v>46</v>
      </c>
      <c r="B4" s="5"/>
      <c r="C4" s="67"/>
      <c r="D4" s="67"/>
      <c r="E4" s="67"/>
      <c r="F4" s="67"/>
    </row>
    <row r="5" spans="1:8" x14ac:dyDescent="0.2">
      <c r="A5" s="4"/>
      <c r="B5" s="5"/>
      <c r="C5" s="67"/>
      <c r="D5" s="67"/>
      <c r="E5" s="67"/>
      <c r="F5" s="67"/>
    </row>
    <row r="6" spans="1:8" ht="38.25" x14ac:dyDescent="0.2">
      <c r="A6" s="6" t="s">
        <v>3</v>
      </c>
      <c r="B6" s="6" t="s">
        <v>20</v>
      </c>
      <c r="C6" s="35" t="s">
        <v>39</v>
      </c>
      <c r="D6" s="35" t="s">
        <v>40</v>
      </c>
      <c r="E6" s="35" t="s">
        <v>49</v>
      </c>
      <c r="F6" s="35" t="s">
        <v>50</v>
      </c>
      <c r="G6" s="35" t="s">
        <v>44</v>
      </c>
      <c r="H6" s="35" t="s">
        <v>45</v>
      </c>
    </row>
    <row r="7" spans="1:8" x14ac:dyDescent="0.2">
      <c r="A7" s="63" t="s">
        <v>11</v>
      </c>
      <c r="B7" s="7" t="s">
        <v>4</v>
      </c>
      <c r="C7" s="8">
        <v>837</v>
      </c>
      <c r="D7" s="8">
        <v>797</v>
      </c>
      <c r="E7" s="8">
        <v>693</v>
      </c>
      <c r="F7" s="8">
        <v>849</v>
      </c>
      <c r="G7" s="8">
        <v>160</v>
      </c>
      <c r="H7" s="8">
        <v>290</v>
      </c>
    </row>
    <row r="8" spans="1:8" x14ac:dyDescent="0.2">
      <c r="A8" s="63" t="s">
        <v>21</v>
      </c>
      <c r="B8" s="7" t="s">
        <v>5</v>
      </c>
      <c r="C8" s="8">
        <v>165</v>
      </c>
      <c r="D8" s="8">
        <v>318</v>
      </c>
      <c r="E8" s="8">
        <v>162</v>
      </c>
      <c r="F8" s="8">
        <v>292</v>
      </c>
      <c r="G8" s="8">
        <v>29</v>
      </c>
      <c r="H8" s="8">
        <v>73</v>
      </c>
    </row>
    <row r="9" spans="1:8" x14ac:dyDescent="0.2">
      <c r="A9" s="63" t="s">
        <v>21</v>
      </c>
      <c r="B9" s="7" t="s">
        <v>6</v>
      </c>
      <c r="C9" s="8">
        <v>71</v>
      </c>
      <c r="D9" s="8">
        <v>72</v>
      </c>
      <c r="E9" s="8">
        <v>54</v>
      </c>
      <c r="F9" s="8">
        <v>55</v>
      </c>
      <c r="G9" s="8">
        <v>11</v>
      </c>
      <c r="H9" s="8">
        <v>12</v>
      </c>
    </row>
    <row r="10" spans="1:8" x14ac:dyDescent="0.2">
      <c r="A10" s="63" t="s">
        <v>21</v>
      </c>
      <c r="B10" s="7" t="s">
        <v>22</v>
      </c>
      <c r="C10" s="8">
        <v>9</v>
      </c>
      <c r="D10" s="8">
        <v>31</v>
      </c>
      <c r="E10" s="8">
        <v>14</v>
      </c>
      <c r="F10" s="8">
        <v>28</v>
      </c>
      <c r="G10" s="8">
        <v>3</v>
      </c>
      <c r="H10" s="8">
        <v>6</v>
      </c>
    </row>
    <row r="11" spans="1:8" x14ac:dyDescent="0.2">
      <c r="A11" s="63" t="s">
        <v>21</v>
      </c>
      <c r="B11" s="7" t="s">
        <v>8</v>
      </c>
      <c r="C11" s="8">
        <v>0</v>
      </c>
      <c r="D11" s="8">
        <v>0</v>
      </c>
      <c r="E11" s="8">
        <v>5</v>
      </c>
      <c r="F11" s="8">
        <v>1</v>
      </c>
      <c r="G11" s="8">
        <v>1</v>
      </c>
      <c r="H11" s="8">
        <v>0</v>
      </c>
    </row>
    <row r="12" spans="1:8" x14ac:dyDescent="0.2">
      <c r="A12" s="63"/>
      <c r="B12" s="9" t="s">
        <v>23</v>
      </c>
      <c r="C12" s="10">
        <f t="shared" ref="C12:D12" si="0">SUM(C7:C11)</f>
        <v>1082</v>
      </c>
      <c r="D12" s="10">
        <f t="shared" si="0"/>
        <v>1218</v>
      </c>
      <c r="E12" s="10">
        <f>SUM(E7:E11)</f>
        <v>928</v>
      </c>
      <c r="F12" s="10">
        <f>SUM(F7:F11)</f>
        <v>1225</v>
      </c>
      <c r="G12" s="10">
        <f t="shared" ref="G12:H12" si="1">SUM(G7:G11)</f>
        <v>204</v>
      </c>
      <c r="H12" s="10">
        <f t="shared" si="1"/>
        <v>381</v>
      </c>
    </row>
    <row r="13" spans="1:8" ht="7.15" customHeight="1" x14ac:dyDescent="0.2">
      <c r="A13" s="11"/>
      <c r="B13" s="12"/>
      <c r="C13" s="13"/>
      <c r="D13" s="33"/>
      <c r="E13" s="13"/>
      <c r="F13" s="33"/>
      <c r="G13" s="13"/>
      <c r="H13" s="33"/>
    </row>
    <row r="14" spans="1:8" ht="13.5" customHeight="1" x14ac:dyDescent="0.2">
      <c r="A14" s="11"/>
      <c r="B14" s="14" t="s">
        <v>24</v>
      </c>
      <c r="C14" s="61">
        <f>D12/C12</f>
        <v>1.1256931608133087</v>
      </c>
      <c r="D14" s="62"/>
      <c r="E14" s="61">
        <f>F12/E12</f>
        <v>1.3200431034482758</v>
      </c>
      <c r="F14" s="62"/>
      <c r="G14" s="61">
        <f>H12/G12</f>
        <v>1.8676470588235294</v>
      </c>
      <c r="H14" s="62"/>
    </row>
    <row r="15" spans="1:8" x14ac:dyDescent="0.2">
      <c r="C15" s="16"/>
      <c r="D15" s="16"/>
      <c r="E15" s="16"/>
      <c r="F15" s="16"/>
      <c r="G15" s="16"/>
      <c r="H15" s="16"/>
    </row>
    <row r="16" spans="1:8" x14ac:dyDescent="0.2">
      <c r="A16" s="63" t="s">
        <v>12</v>
      </c>
      <c r="B16" s="7" t="s">
        <v>4</v>
      </c>
      <c r="C16" s="8">
        <v>1354</v>
      </c>
      <c r="D16" s="8">
        <v>1560</v>
      </c>
      <c r="E16" s="8">
        <v>1252</v>
      </c>
      <c r="F16" s="8">
        <v>1364</v>
      </c>
      <c r="G16" s="8">
        <v>257</v>
      </c>
      <c r="H16" s="8">
        <v>325</v>
      </c>
    </row>
    <row r="17" spans="1:8" x14ac:dyDescent="0.2">
      <c r="A17" s="63" t="s">
        <v>25</v>
      </c>
      <c r="B17" s="7" t="s">
        <v>5</v>
      </c>
      <c r="C17" s="8">
        <v>213</v>
      </c>
      <c r="D17" s="8">
        <v>287</v>
      </c>
      <c r="E17" s="8">
        <v>163</v>
      </c>
      <c r="F17" s="8">
        <v>259</v>
      </c>
      <c r="G17" s="8">
        <v>22</v>
      </c>
      <c r="H17" s="8">
        <v>72</v>
      </c>
    </row>
    <row r="18" spans="1:8" x14ac:dyDescent="0.2">
      <c r="A18" s="63" t="s">
        <v>25</v>
      </c>
      <c r="B18" s="7" t="s">
        <v>6</v>
      </c>
      <c r="C18" s="8">
        <v>136</v>
      </c>
      <c r="D18" s="8">
        <v>130</v>
      </c>
      <c r="E18" s="8">
        <v>140</v>
      </c>
      <c r="F18" s="8">
        <v>144</v>
      </c>
      <c r="G18" s="8">
        <v>36</v>
      </c>
      <c r="H18" s="8">
        <v>49</v>
      </c>
    </row>
    <row r="19" spans="1:8" x14ac:dyDescent="0.2">
      <c r="A19" s="63" t="s">
        <v>25</v>
      </c>
      <c r="B19" s="7" t="s">
        <v>22</v>
      </c>
      <c r="C19" s="8">
        <v>27</v>
      </c>
      <c r="D19" s="8">
        <v>36</v>
      </c>
      <c r="E19" s="8">
        <v>31</v>
      </c>
      <c r="F19" s="8">
        <v>35</v>
      </c>
      <c r="G19" s="8">
        <v>21</v>
      </c>
      <c r="H19" s="8">
        <v>2</v>
      </c>
    </row>
    <row r="20" spans="1:8" x14ac:dyDescent="0.2">
      <c r="A20" s="63" t="s">
        <v>25</v>
      </c>
      <c r="B20" s="7" t="s">
        <v>8</v>
      </c>
      <c r="C20" s="8">
        <v>17</v>
      </c>
      <c r="D20" s="8">
        <v>20</v>
      </c>
      <c r="E20" s="8">
        <v>10</v>
      </c>
      <c r="F20" s="8">
        <v>11</v>
      </c>
      <c r="G20" s="8">
        <v>7</v>
      </c>
      <c r="H20" s="8">
        <v>5</v>
      </c>
    </row>
    <row r="21" spans="1:8" x14ac:dyDescent="0.2">
      <c r="A21" s="63"/>
      <c r="B21" s="9" t="s">
        <v>23</v>
      </c>
      <c r="C21" s="10">
        <f t="shared" ref="C21:D21" si="2">SUM(C16:C20)</f>
        <v>1747</v>
      </c>
      <c r="D21" s="10">
        <f t="shared" si="2"/>
        <v>2033</v>
      </c>
      <c r="E21" s="10">
        <f>SUM(E16:E20)</f>
        <v>1596</v>
      </c>
      <c r="F21" s="10">
        <f>SUM(F16:F20)</f>
        <v>1813</v>
      </c>
      <c r="G21" s="10">
        <f t="shared" ref="G21:H21" si="3">SUM(G16:G20)</f>
        <v>343</v>
      </c>
      <c r="H21" s="10">
        <f t="shared" si="3"/>
        <v>453</v>
      </c>
    </row>
    <row r="22" spans="1:8" ht="7.15" customHeight="1" x14ac:dyDescent="0.2">
      <c r="A22" s="11"/>
      <c r="B22" s="12"/>
      <c r="C22" s="13"/>
      <c r="D22" s="13"/>
      <c r="E22" s="13"/>
      <c r="F22" s="13"/>
      <c r="G22" s="13"/>
      <c r="H22" s="13"/>
    </row>
    <row r="23" spans="1:8" x14ac:dyDescent="0.2">
      <c r="A23" s="11"/>
      <c r="B23" s="14" t="s">
        <v>24</v>
      </c>
      <c r="C23" s="61">
        <f>D21/C21</f>
        <v>1.1637092157985118</v>
      </c>
      <c r="D23" s="62"/>
      <c r="E23" s="61">
        <f>F21/E21</f>
        <v>1.1359649122807018</v>
      </c>
      <c r="F23" s="62"/>
      <c r="G23" s="61">
        <f>H21/G21</f>
        <v>1.3206997084548104</v>
      </c>
      <c r="H23" s="62"/>
    </row>
    <row r="24" spans="1:8" x14ac:dyDescent="0.2">
      <c r="C24" s="16"/>
      <c r="D24" s="16"/>
      <c r="E24" s="16"/>
      <c r="F24" s="16"/>
      <c r="G24" s="16"/>
      <c r="H24" s="16"/>
    </row>
    <row r="25" spans="1:8" x14ac:dyDescent="0.2">
      <c r="A25" s="63" t="s">
        <v>13</v>
      </c>
      <c r="B25" s="7" t="s">
        <v>4</v>
      </c>
      <c r="C25" s="8">
        <v>531</v>
      </c>
      <c r="D25" s="8">
        <v>509</v>
      </c>
      <c r="E25" s="8">
        <v>562</v>
      </c>
      <c r="F25" s="8">
        <v>566</v>
      </c>
      <c r="G25" s="8">
        <v>98</v>
      </c>
      <c r="H25" s="8">
        <v>170</v>
      </c>
    </row>
    <row r="26" spans="1:8" x14ac:dyDescent="0.2">
      <c r="A26" s="63"/>
      <c r="B26" s="7" t="s">
        <v>5</v>
      </c>
      <c r="C26" s="8">
        <v>102</v>
      </c>
      <c r="D26" s="8">
        <v>126</v>
      </c>
      <c r="E26" s="8">
        <v>99</v>
      </c>
      <c r="F26" s="8">
        <v>147</v>
      </c>
      <c r="G26" s="8">
        <v>22</v>
      </c>
      <c r="H26" s="8">
        <v>48</v>
      </c>
    </row>
    <row r="27" spans="1:8" x14ac:dyDescent="0.2">
      <c r="A27" s="63"/>
      <c r="B27" s="7" t="s">
        <v>6</v>
      </c>
      <c r="C27" s="8">
        <v>58</v>
      </c>
      <c r="D27" s="8">
        <v>55</v>
      </c>
      <c r="E27" s="8">
        <v>63</v>
      </c>
      <c r="F27" s="8">
        <v>64</v>
      </c>
      <c r="G27" s="8">
        <v>21</v>
      </c>
      <c r="H27" s="8">
        <v>21</v>
      </c>
    </row>
    <row r="28" spans="1:8" x14ac:dyDescent="0.2">
      <c r="A28" s="63"/>
      <c r="B28" s="7" t="s">
        <v>22</v>
      </c>
      <c r="C28" s="8">
        <v>11</v>
      </c>
      <c r="D28" s="8">
        <v>25</v>
      </c>
      <c r="E28" s="8">
        <v>7</v>
      </c>
      <c r="F28" s="8">
        <v>20</v>
      </c>
      <c r="G28" s="8">
        <v>5</v>
      </c>
      <c r="H28" s="8">
        <v>3</v>
      </c>
    </row>
    <row r="29" spans="1:8" x14ac:dyDescent="0.2">
      <c r="A29" s="63"/>
      <c r="B29" s="7" t="s">
        <v>8</v>
      </c>
      <c r="C29" s="8">
        <v>5</v>
      </c>
      <c r="D29" s="8">
        <v>5</v>
      </c>
      <c r="E29" s="8">
        <v>4</v>
      </c>
      <c r="F29" s="8">
        <v>5</v>
      </c>
      <c r="G29" s="8">
        <v>3</v>
      </c>
      <c r="H29" s="8">
        <v>0</v>
      </c>
    </row>
    <row r="30" spans="1:8" x14ac:dyDescent="0.2">
      <c r="A30" s="63"/>
      <c r="B30" s="9" t="s">
        <v>23</v>
      </c>
      <c r="C30" s="10">
        <f t="shared" ref="C30:D30" si="4">SUM(C25:C29)</f>
        <v>707</v>
      </c>
      <c r="D30" s="10">
        <f t="shared" si="4"/>
        <v>720</v>
      </c>
      <c r="E30" s="10">
        <f>SUM(E25:E29)</f>
        <v>735</v>
      </c>
      <c r="F30" s="10">
        <f>SUM(F25:F29)</f>
        <v>802</v>
      </c>
      <c r="G30" s="10">
        <f t="shared" ref="G30:H30" si="5">SUM(G25:G29)</f>
        <v>149</v>
      </c>
      <c r="H30" s="10">
        <f t="shared" si="5"/>
        <v>242</v>
      </c>
    </row>
    <row r="31" spans="1:8" ht="7.15" customHeight="1" x14ac:dyDescent="0.2">
      <c r="A31" s="11"/>
      <c r="B31" s="12"/>
      <c r="C31" s="13"/>
      <c r="D31" s="13"/>
      <c r="E31" s="13"/>
      <c r="F31" s="13"/>
      <c r="G31" s="13"/>
      <c r="H31" s="13"/>
    </row>
    <row r="32" spans="1:8" x14ac:dyDescent="0.2">
      <c r="A32" s="11"/>
      <c r="B32" s="14" t="s">
        <v>24</v>
      </c>
      <c r="C32" s="61">
        <f>D30/C30</f>
        <v>1.0183875530410185</v>
      </c>
      <c r="D32" s="62"/>
      <c r="E32" s="61">
        <f>F30/E30</f>
        <v>1.0911564625850341</v>
      </c>
      <c r="F32" s="62"/>
      <c r="G32" s="61">
        <f>H30/G30</f>
        <v>1.6241610738255035</v>
      </c>
      <c r="H32" s="62"/>
    </row>
    <row r="33" spans="1:8" x14ac:dyDescent="0.2">
      <c r="C33" s="16"/>
      <c r="D33" s="16"/>
      <c r="E33" s="16"/>
      <c r="F33" s="16"/>
      <c r="G33" s="16"/>
      <c r="H33" s="16"/>
    </row>
    <row r="34" spans="1:8" x14ac:dyDescent="0.2">
      <c r="A34" s="63" t="s">
        <v>14</v>
      </c>
      <c r="B34" s="7" t="s">
        <v>4</v>
      </c>
      <c r="C34" s="8">
        <v>559</v>
      </c>
      <c r="D34" s="8">
        <v>639</v>
      </c>
      <c r="E34" s="8">
        <v>575</v>
      </c>
      <c r="F34" s="8">
        <v>674</v>
      </c>
      <c r="G34" s="8">
        <v>144</v>
      </c>
      <c r="H34" s="8">
        <v>153</v>
      </c>
    </row>
    <row r="35" spans="1:8" x14ac:dyDescent="0.2">
      <c r="A35" s="63" t="s">
        <v>26</v>
      </c>
      <c r="B35" s="7" t="s">
        <v>5</v>
      </c>
      <c r="C35" s="8">
        <v>111</v>
      </c>
      <c r="D35" s="8">
        <v>103</v>
      </c>
      <c r="E35" s="8">
        <v>90</v>
      </c>
      <c r="F35" s="8">
        <v>156</v>
      </c>
      <c r="G35" s="8">
        <v>23</v>
      </c>
      <c r="H35" s="8">
        <v>41</v>
      </c>
    </row>
    <row r="36" spans="1:8" x14ac:dyDescent="0.2">
      <c r="A36" s="63" t="s">
        <v>26</v>
      </c>
      <c r="B36" s="7" t="s">
        <v>6</v>
      </c>
      <c r="C36" s="8">
        <v>98</v>
      </c>
      <c r="D36" s="8">
        <v>146</v>
      </c>
      <c r="E36" s="8">
        <v>85</v>
      </c>
      <c r="F36" s="8">
        <v>110</v>
      </c>
      <c r="G36" s="8">
        <v>29</v>
      </c>
      <c r="H36" s="8">
        <v>35</v>
      </c>
    </row>
    <row r="37" spans="1:8" x14ac:dyDescent="0.2">
      <c r="A37" s="63" t="s">
        <v>26</v>
      </c>
      <c r="B37" s="7" t="s">
        <v>22</v>
      </c>
      <c r="C37" s="8">
        <v>23</v>
      </c>
      <c r="D37" s="8">
        <v>9</v>
      </c>
      <c r="E37" s="8">
        <v>34</v>
      </c>
      <c r="F37" s="8">
        <v>7</v>
      </c>
      <c r="G37" s="8">
        <v>5</v>
      </c>
      <c r="H37" s="8">
        <v>1</v>
      </c>
    </row>
    <row r="38" spans="1:8" x14ac:dyDescent="0.2">
      <c r="A38" s="63" t="s">
        <v>26</v>
      </c>
      <c r="B38" s="7" t="s">
        <v>8</v>
      </c>
      <c r="C38" s="8">
        <v>0</v>
      </c>
      <c r="D38" s="8">
        <v>5</v>
      </c>
      <c r="E38" s="8">
        <v>4</v>
      </c>
      <c r="F38" s="8">
        <v>2</v>
      </c>
      <c r="G38" s="8">
        <v>0</v>
      </c>
      <c r="H38" s="8">
        <v>0</v>
      </c>
    </row>
    <row r="39" spans="1:8" x14ac:dyDescent="0.2">
      <c r="A39" s="63"/>
      <c r="B39" s="9" t="s">
        <v>23</v>
      </c>
      <c r="C39" s="10">
        <f t="shared" ref="C39:D39" si="6">SUM(C34:C38)</f>
        <v>791</v>
      </c>
      <c r="D39" s="10">
        <f t="shared" si="6"/>
        <v>902</v>
      </c>
      <c r="E39" s="10">
        <f>SUM(E34:E38)</f>
        <v>788</v>
      </c>
      <c r="F39" s="10">
        <f>SUM(F34:F38)</f>
        <v>949</v>
      </c>
      <c r="G39" s="10">
        <f t="shared" ref="G39:H39" si="7">SUM(G34:G38)</f>
        <v>201</v>
      </c>
      <c r="H39" s="10">
        <f t="shared" si="7"/>
        <v>230</v>
      </c>
    </row>
    <row r="40" spans="1:8" ht="7.15" customHeight="1" x14ac:dyDescent="0.2">
      <c r="A40" s="11"/>
      <c r="B40" s="12"/>
      <c r="C40" s="13"/>
      <c r="D40" s="13"/>
      <c r="E40" s="13"/>
      <c r="F40" s="13"/>
      <c r="G40" s="13"/>
      <c r="H40" s="13"/>
    </row>
    <row r="41" spans="1:8" x14ac:dyDescent="0.2">
      <c r="A41" s="11"/>
      <c r="B41" s="14" t="s">
        <v>24</v>
      </c>
      <c r="C41" s="61">
        <f>D39/C39</f>
        <v>1.1403286978508218</v>
      </c>
      <c r="D41" s="62"/>
      <c r="E41" s="61">
        <f>F39/E39</f>
        <v>1.2043147208121827</v>
      </c>
      <c r="F41" s="62"/>
      <c r="G41" s="61">
        <f>H39/G39</f>
        <v>1.144278606965174</v>
      </c>
      <c r="H41" s="62"/>
    </row>
    <row r="42" spans="1:8" x14ac:dyDescent="0.2">
      <c r="C42" s="16"/>
      <c r="D42" s="16"/>
      <c r="E42" s="16"/>
      <c r="F42" s="16"/>
      <c r="G42" s="16"/>
      <c r="H42" s="16"/>
    </row>
    <row r="43" spans="1:8" x14ac:dyDescent="0.2">
      <c r="A43" s="63" t="s">
        <v>15</v>
      </c>
      <c r="B43" s="7" t="s">
        <v>4</v>
      </c>
      <c r="C43" s="8">
        <v>2271</v>
      </c>
      <c r="D43" s="8">
        <v>2390</v>
      </c>
      <c r="E43" s="8">
        <v>2000</v>
      </c>
      <c r="F43" s="8">
        <v>2268</v>
      </c>
      <c r="G43" s="8">
        <v>459</v>
      </c>
      <c r="H43" s="8">
        <v>700</v>
      </c>
    </row>
    <row r="44" spans="1:8" x14ac:dyDescent="0.2">
      <c r="A44" s="63"/>
      <c r="B44" s="7" t="s">
        <v>5</v>
      </c>
      <c r="C44" s="8">
        <v>400</v>
      </c>
      <c r="D44" s="8">
        <v>429</v>
      </c>
      <c r="E44" s="8">
        <v>352</v>
      </c>
      <c r="F44" s="8">
        <v>504</v>
      </c>
      <c r="G44" s="8">
        <v>85</v>
      </c>
      <c r="H44" s="8">
        <v>153</v>
      </c>
    </row>
    <row r="45" spans="1:8" x14ac:dyDescent="0.2">
      <c r="A45" s="63"/>
      <c r="B45" s="7" t="s">
        <v>6</v>
      </c>
      <c r="C45" s="8">
        <v>241</v>
      </c>
      <c r="D45" s="8">
        <v>280</v>
      </c>
      <c r="E45" s="8">
        <v>277</v>
      </c>
      <c r="F45" s="8">
        <v>209</v>
      </c>
      <c r="G45" s="8">
        <v>90</v>
      </c>
      <c r="H45" s="8">
        <v>104</v>
      </c>
    </row>
    <row r="46" spans="1:8" x14ac:dyDescent="0.2">
      <c r="A46" s="63"/>
      <c r="B46" s="7" t="s">
        <v>22</v>
      </c>
      <c r="C46" s="8">
        <v>73</v>
      </c>
      <c r="D46" s="8">
        <v>105</v>
      </c>
      <c r="E46" s="8">
        <v>55</v>
      </c>
      <c r="F46" s="8">
        <v>94</v>
      </c>
      <c r="G46" s="8">
        <v>27</v>
      </c>
      <c r="H46" s="8">
        <v>36</v>
      </c>
    </row>
    <row r="47" spans="1:8" x14ac:dyDescent="0.2">
      <c r="A47" s="63"/>
      <c r="B47" s="7" t="s">
        <v>8</v>
      </c>
      <c r="C47" s="8">
        <v>28</v>
      </c>
      <c r="D47" s="8">
        <v>27</v>
      </c>
      <c r="E47" s="8">
        <v>20</v>
      </c>
      <c r="F47" s="8">
        <v>15</v>
      </c>
      <c r="G47" s="8">
        <v>6</v>
      </c>
      <c r="H47" s="8">
        <v>7</v>
      </c>
    </row>
    <row r="48" spans="1:8" x14ac:dyDescent="0.2">
      <c r="A48" s="63"/>
      <c r="B48" s="9" t="s">
        <v>23</v>
      </c>
      <c r="C48" s="10">
        <f t="shared" ref="C48:D48" si="8">SUM(C43:C47)</f>
        <v>3013</v>
      </c>
      <c r="D48" s="10">
        <f t="shared" si="8"/>
        <v>3231</v>
      </c>
      <c r="E48" s="10">
        <f>SUM(E43:E47)</f>
        <v>2704</v>
      </c>
      <c r="F48" s="10">
        <f>SUM(F43:F47)</f>
        <v>3090</v>
      </c>
      <c r="G48" s="10">
        <f t="shared" ref="G48:H48" si="9">SUM(G43:G47)</f>
        <v>667</v>
      </c>
      <c r="H48" s="10">
        <f t="shared" si="9"/>
        <v>1000</v>
      </c>
    </row>
    <row r="49" spans="1:8" ht="7.15" customHeight="1" x14ac:dyDescent="0.2">
      <c r="A49" s="11"/>
      <c r="B49" s="12"/>
      <c r="C49" s="13"/>
      <c r="D49" s="13"/>
      <c r="E49" s="13"/>
      <c r="F49" s="13"/>
      <c r="G49" s="13"/>
      <c r="H49" s="13"/>
    </row>
    <row r="50" spans="1:8" x14ac:dyDescent="0.2">
      <c r="A50" s="11"/>
      <c r="B50" s="14" t="s">
        <v>24</v>
      </c>
      <c r="C50" s="61">
        <f>D48/C48</f>
        <v>1.0723531364088947</v>
      </c>
      <c r="D50" s="62"/>
      <c r="E50" s="61">
        <f>F48/E48</f>
        <v>1.1427514792899409</v>
      </c>
      <c r="F50" s="62"/>
      <c r="G50" s="61">
        <f>H48/G48</f>
        <v>1.4992503748125936</v>
      </c>
      <c r="H50" s="62"/>
    </row>
    <row r="51" spans="1:8" x14ac:dyDescent="0.2">
      <c r="C51" s="16"/>
      <c r="D51" s="16"/>
      <c r="E51" s="16"/>
      <c r="F51" s="16"/>
      <c r="G51" s="16"/>
      <c r="H51" s="16"/>
    </row>
    <row r="52" spans="1:8" x14ac:dyDescent="0.2">
      <c r="A52" s="63" t="s">
        <v>16</v>
      </c>
      <c r="B52" s="7" t="s">
        <v>4</v>
      </c>
      <c r="C52" s="8">
        <v>313</v>
      </c>
      <c r="D52" s="8">
        <v>419</v>
      </c>
      <c r="E52" s="8">
        <v>332</v>
      </c>
      <c r="F52" s="8">
        <v>312</v>
      </c>
      <c r="G52" s="8">
        <v>97</v>
      </c>
      <c r="H52" s="8">
        <v>80</v>
      </c>
    </row>
    <row r="53" spans="1:8" x14ac:dyDescent="0.2">
      <c r="A53" s="63"/>
      <c r="B53" s="7" t="s">
        <v>5</v>
      </c>
      <c r="C53" s="8">
        <v>102</v>
      </c>
      <c r="D53" s="8">
        <v>137</v>
      </c>
      <c r="E53" s="8">
        <v>75</v>
      </c>
      <c r="F53" s="8">
        <v>154</v>
      </c>
      <c r="G53" s="8">
        <v>12</v>
      </c>
      <c r="H53" s="8">
        <v>25</v>
      </c>
    </row>
    <row r="54" spans="1:8" x14ac:dyDescent="0.2">
      <c r="A54" s="63"/>
      <c r="B54" s="7" t="s">
        <v>6</v>
      </c>
      <c r="C54" s="8">
        <v>41</v>
      </c>
      <c r="D54" s="8">
        <v>34</v>
      </c>
      <c r="E54" s="8">
        <v>34</v>
      </c>
      <c r="F54" s="8">
        <v>31</v>
      </c>
      <c r="G54" s="8">
        <v>3</v>
      </c>
      <c r="H54" s="8">
        <v>11</v>
      </c>
    </row>
    <row r="55" spans="1:8" x14ac:dyDescent="0.2">
      <c r="A55" s="63"/>
      <c r="B55" s="7" t="s">
        <v>22</v>
      </c>
      <c r="C55" s="8">
        <v>14</v>
      </c>
      <c r="D55" s="8">
        <v>16</v>
      </c>
      <c r="E55" s="8">
        <v>4</v>
      </c>
      <c r="F55" s="8">
        <v>22</v>
      </c>
      <c r="G55" s="8">
        <v>3</v>
      </c>
      <c r="H55" s="8">
        <v>3</v>
      </c>
    </row>
    <row r="56" spans="1:8" x14ac:dyDescent="0.2">
      <c r="A56" s="63"/>
      <c r="B56" s="7" t="s">
        <v>8</v>
      </c>
      <c r="C56" s="8">
        <v>2</v>
      </c>
      <c r="D56" s="8">
        <v>2</v>
      </c>
      <c r="E56" s="8">
        <v>4</v>
      </c>
      <c r="F56" s="8">
        <v>2</v>
      </c>
      <c r="G56" s="8">
        <v>0</v>
      </c>
      <c r="H56" s="8">
        <v>0</v>
      </c>
    </row>
    <row r="57" spans="1:8" x14ac:dyDescent="0.2">
      <c r="A57" s="63"/>
      <c r="B57" s="9" t="s">
        <v>23</v>
      </c>
      <c r="C57" s="10">
        <f t="shared" ref="C57:D57" si="10">SUM(C52:C56)</f>
        <v>472</v>
      </c>
      <c r="D57" s="10">
        <f t="shared" si="10"/>
        <v>608</v>
      </c>
      <c r="E57" s="10">
        <f>SUM(E52:E56)</f>
        <v>449</v>
      </c>
      <c r="F57" s="10">
        <f>SUM(F52:F56)</f>
        <v>521</v>
      </c>
      <c r="G57" s="10">
        <f t="shared" ref="G57:H57" si="11">SUM(G52:G56)</f>
        <v>115</v>
      </c>
      <c r="H57" s="10">
        <f t="shared" si="11"/>
        <v>119</v>
      </c>
    </row>
    <row r="58" spans="1:8" ht="7.15" customHeight="1" x14ac:dyDescent="0.2">
      <c r="A58" s="11"/>
      <c r="B58" s="12"/>
      <c r="C58" s="13"/>
      <c r="D58" s="13"/>
      <c r="E58" s="13"/>
      <c r="F58" s="13"/>
      <c r="G58" s="13"/>
      <c r="H58" s="13"/>
    </row>
    <row r="59" spans="1:8" x14ac:dyDescent="0.2">
      <c r="A59" s="11"/>
      <c r="B59" s="14" t="s">
        <v>24</v>
      </c>
      <c r="C59" s="61">
        <f>D57/C57</f>
        <v>1.2881355932203389</v>
      </c>
      <c r="D59" s="62"/>
      <c r="E59" s="61">
        <f>F57/E57</f>
        <v>1.1603563474387528</v>
      </c>
      <c r="F59" s="62"/>
      <c r="G59" s="61">
        <f>H57/G57</f>
        <v>1.0347826086956522</v>
      </c>
      <c r="H59" s="62"/>
    </row>
    <row r="61" spans="1:8" x14ac:dyDescent="0.2">
      <c r="A61" s="63" t="s">
        <v>17</v>
      </c>
      <c r="B61" s="7" t="s">
        <v>4</v>
      </c>
      <c r="C61" s="8">
        <v>1703</v>
      </c>
      <c r="D61" s="8">
        <v>1864</v>
      </c>
      <c r="E61" s="8">
        <v>1818</v>
      </c>
      <c r="F61" s="8">
        <v>1914</v>
      </c>
      <c r="G61" s="8">
        <v>352</v>
      </c>
      <c r="H61" s="8">
        <v>345</v>
      </c>
    </row>
    <row r="62" spans="1:8" x14ac:dyDescent="0.2">
      <c r="A62" s="63"/>
      <c r="B62" s="7" t="s">
        <v>5</v>
      </c>
      <c r="C62" s="8">
        <v>347</v>
      </c>
      <c r="D62" s="8">
        <v>517</v>
      </c>
      <c r="E62" s="8">
        <v>310</v>
      </c>
      <c r="F62" s="8">
        <v>529</v>
      </c>
      <c r="G62" s="8">
        <v>68</v>
      </c>
      <c r="H62" s="8">
        <v>120</v>
      </c>
    </row>
    <row r="63" spans="1:8" x14ac:dyDescent="0.2">
      <c r="A63" s="63"/>
      <c r="B63" s="7" t="s">
        <v>6</v>
      </c>
      <c r="C63" s="8">
        <v>289</v>
      </c>
      <c r="D63" s="8">
        <v>380</v>
      </c>
      <c r="E63" s="8">
        <v>247</v>
      </c>
      <c r="F63" s="8">
        <v>263</v>
      </c>
      <c r="G63" s="8">
        <v>55</v>
      </c>
      <c r="H63" s="8">
        <v>55</v>
      </c>
    </row>
    <row r="64" spans="1:8" x14ac:dyDescent="0.2">
      <c r="A64" s="63"/>
      <c r="B64" s="7" t="s">
        <v>22</v>
      </c>
      <c r="C64" s="8">
        <v>81</v>
      </c>
      <c r="D64" s="8">
        <v>100</v>
      </c>
      <c r="E64" s="8">
        <v>68</v>
      </c>
      <c r="F64" s="8">
        <v>96</v>
      </c>
      <c r="G64" s="8">
        <v>11</v>
      </c>
      <c r="H64" s="8">
        <v>29</v>
      </c>
    </row>
    <row r="65" spans="1:8" x14ac:dyDescent="0.2">
      <c r="A65" s="63"/>
      <c r="B65" s="7" t="s">
        <v>8</v>
      </c>
      <c r="C65" s="8">
        <v>19</v>
      </c>
      <c r="D65" s="8">
        <v>5</v>
      </c>
      <c r="E65" s="8">
        <v>36</v>
      </c>
      <c r="F65" s="8">
        <v>40</v>
      </c>
      <c r="G65" s="8">
        <v>1</v>
      </c>
      <c r="H65" s="8">
        <v>5</v>
      </c>
    </row>
    <row r="66" spans="1:8" x14ac:dyDescent="0.2">
      <c r="A66" s="63"/>
      <c r="B66" s="9" t="s">
        <v>23</v>
      </c>
      <c r="C66" s="10">
        <f t="shared" ref="C66:D66" si="12">SUM(C61:C65)</f>
        <v>2439</v>
      </c>
      <c r="D66" s="10">
        <f t="shared" si="12"/>
        <v>2866</v>
      </c>
      <c r="E66" s="10">
        <f>SUM(E61:E65)</f>
        <v>2479</v>
      </c>
      <c r="F66" s="10">
        <f>SUM(F61:F65)</f>
        <v>2842</v>
      </c>
      <c r="G66" s="10">
        <f t="shared" ref="G66:H66" si="13">SUM(G61:G65)</f>
        <v>487</v>
      </c>
      <c r="H66" s="10">
        <f t="shared" si="13"/>
        <v>554</v>
      </c>
    </row>
    <row r="67" spans="1:8" ht="7.15" customHeight="1" x14ac:dyDescent="0.2">
      <c r="A67" s="11"/>
      <c r="B67" s="12"/>
      <c r="C67" s="13"/>
      <c r="D67" s="13"/>
      <c r="E67" s="13"/>
      <c r="F67" s="13"/>
      <c r="G67" s="13"/>
      <c r="H67" s="13"/>
    </row>
    <row r="68" spans="1:8" x14ac:dyDescent="0.2">
      <c r="A68" s="11"/>
      <c r="B68" s="14" t="s">
        <v>24</v>
      </c>
      <c r="C68" s="61">
        <f>D66/C66</f>
        <v>1.1750717507175072</v>
      </c>
      <c r="D68" s="62"/>
      <c r="E68" s="61">
        <f>F66/E66</f>
        <v>1.146430012101654</v>
      </c>
      <c r="F68" s="62"/>
      <c r="G68" s="61">
        <f>H66/G66</f>
        <v>1.1375770020533882</v>
      </c>
      <c r="H68" s="62"/>
    </row>
    <row r="69" spans="1:8" ht="7.5" customHeight="1" x14ac:dyDescent="0.2">
      <c r="A69" s="2"/>
    </row>
    <row r="70" spans="1:8" x14ac:dyDescent="0.2">
      <c r="A70" s="63" t="s">
        <v>18</v>
      </c>
      <c r="B70" s="7" t="s">
        <v>4</v>
      </c>
      <c r="C70" s="8">
        <v>632</v>
      </c>
      <c r="D70" s="8">
        <v>546</v>
      </c>
      <c r="E70" s="8">
        <v>488</v>
      </c>
      <c r="F70" s="8">
        <v>549</v>
      </c>
      <c r="G70" s="8">
        <v>138</v>
      </c>
      <c r="H70" s="8">
        <v>128</v>
      </c>
    </row>
    <row r="71" spans="1:8" x14ac:dyDescent="0.2">
      <c r="A71" s="63"/>
      <c r="B71" s="7" t="s">
        <v>5</v>
      </c>
      <c r="C71" s="8">
        <v>112</v>
      </c>
      <c r="D71" s="8">
        <v>154</v>
      </c>
      <c r="E71" s="8">
        <v>81</v>
      </c>
      <c r="F71" s="8">
        <v>178</v>
      </c>
      <c r="G71" s="8">
        <v>14</v>
      </c>
      <c r="H71" s="8">
        <v>40</v>
      </c>
    </row>
    <row r="72" spans="1:8" x14ac:dyDescent="0.2">
      <c r="A72" s="63"/>
      <c r="B72" s="7" t="s">
        <v>6</v>
      </c>
      <c r="C72" s="8">
        <v>34</v>
      </c>
      <c r="D72" s="8">
        <v>45</v>
      </c>
      <c r="E72" s="8">
        <v>40</v>
      </c>
      <c r="F72" s="8">
        <v>41</v>
      </c>
      <c r="G72" s="8">
        <v>11</v>
      </c>
      <c r="H72" s="8">
        <v>15</v>
      </c>
    </row>
    <row r="73" spans="1:8" x14ac:dyDescent="0.2">
      <c r="A73" s="63"/>
      <c r="B73" s="7" t="s">
        <v>22</v>
      </c>
      <c r="C73" s="8">
        <v>11</v>
      </c>
      <c r="D73" s="8">
        <v>21</v>
      </c>
      <c r="E73" s="8">
        <v>9</v>
      </c>
      <c r="F73" s="8">
        <v>18</v>
      </c>
      <c r="G73" s="8">
        <v>0</v>
      </c>
      <c r="H73" s="8">
        <v>3</v>
      </c>
    </row>
    <row r="74" spans="1:8" x14ac:dyDescent="0.2">
      <c r="A74" s="63"/>
      <c r="B74" s="7" t="s">
        <v>8</v>
      </c>
      <c r="C74" s="8">
        <v>3</v>
      </c>
      <c r="D74" s="8">
        <v>1</v>
      </c>
      <c r="E74" s="8">
        <v>3</v>
      </c>
      <c r="F74" s="8">
        <v>2</v>
      </c>
      <c r="G74" s="8">
        <v>0</v>
      </c>
      <c r="H74" s="8">
        <v>0</v>
      </c>
    </row>
    <row r="75" spans="1:8" x14ac:dyDescent="0.2">
      <c r="A75" s="63"/>
      <c r="B75" s="9" t="s">
        <v>23</v>
      </c>
      <c r="C75" s="10">
        <f t="shared" ref="C75:D75" si="14">SUM(C70:C74)</f>
        <v>792</v>
      </c>
      <c r="D75" s="10">
        <f t="shared" si="14"/>
        <v>767</v>
      </c>
      <c r="E75" s="10">
        <f>SUM(E70:E74)</f>
        <v>621</v>
      </c>
      <c r="F75" s="10">
        <f>SUM(F70:F74)</f>
        <v>788</v>
      </c>
      <c r="G75" s="10">
        <f t="shared" ref="G75:H75" si="15">SUM(G70:G74)</f>
        <v>163</v>
      </c>
      <c r="H75" s="10">
        <f t="shared" si="15"/>
        <v>186</v>
      </c>
    </row>
    <row r="76" spans="1:8" ht="7.15" customHeight="1" x14ac:dyDescent="0.2">
      <c r="A76" s="11"/>
      <c r="B76" s="12"/>
      <c r="C76" s="13"/>
      <c r="D76" s="13"/>
      <c r="E76" s="13"/>
      <c r="F76" s="13"/>
      <c r="G76" s="13"/>
      <c r="H76" s="13"/>
    </row>
    <row r="77" spans="1:8" x14ac:dyDescent="0.2">
      <c r="A77" s="11"/>
      <c r="B77" s="14" t="s">
        <v>24</v>
      </c>
      <c r="C77" s="61">
        <f>D75/C75</f>
        <v>0.96843434343434343</v>
      </c>
      <c r="D77" s="62"/>
      <c r="E77" s="61">
        <f>F75/E75</f>
        <v>1.2689210950080516</v>
      </c>
      <c r="F77" s="62"/>
      <c r="G77" s="61">
        <f>H75/G75</f>
        <v>1.1411042944785277</v>
      </c>
      <c r="H77" s="62"/>
    </row>
    <row r="78" spans="1:8" x14ac:dyDescent="0.2">
      <c r="A78" s="2"/>
    </row>
    <row r="79" spans="1:8" x14ac:dyDescent="0.2">
      <c r="A79" s="59" t="s">
        <v>43</v>
      </c>
    </row>
    <row r="80" spans="1:8" x14ac:dyDescent="0.2">
      <c r="A80" s="37" t="s">
        <v>38</v>
      </c>
    </row>
  </sheetData>
  <mergeCells count="32">
    <mergeCell ref="C68:D68"/>
    <mergeCell ref="E68:F68"/>
    <mergeCell ref="C77:D77"/>
    <mergeCell ref="E77:F77"/>
    <mergeCell ref="C41:D41"/>
    <mergeCell ref="E41:F41"/>
    <mergeCell ref="C50:D50"/>
    <mergeCell ref="E50:F50"/>
    <mergeCell ref="C59:D59"/>
    <mergeCell ref="E59:F59"/>
    <mergeCell ref="C14:D14"/>
    <mergeCell ref="E14:F14"/>
    <mergeCell ref="C23:D23"/>
    <mergeCell ref="E23:F23"/>
    <mergeCell ref="C32:D32"/>
    <mergeCell ref="E32:F32"/>
    <mergeCell ref="G59:H59"/>
    <mergeCell ref="G68:H68"/>
    <mergeCell ref="G77:H77"/>
    <mergeCell ref="G14:H14"/>
    <mergeCell ref="G23:H23"/>
    <mergeCell ref="G32:H32"/>
    <mergeCell ref="G41:H41"/>
    <mergeCell ref="G50:H50"/>
    <mergeCell ref="A7:A12"/>
    <mergeCell ref="A16:A21"/>
    <mergeCell ref="A25:A30"/>
    <mergeCell ref="A34:A39"/>
    <mergeCell ref="A43:A48"/>
    <mergeCell ref="A52:A57"/>
    <mergeCell ref="A61:A66"/>
    <mergeCell ref="A70:A75"/>
  </mergeCells>
  <conditionalFormatting sqref="G14:H14">
    <cfRule type="cellIs" dxfId="63" priority="47" operator="greaterThan">
      <formula>1</formula>
    </cfRule>
    <cfRule type="cellIs" dxfId="62" priority="48" operator="lessThan">
      <formula>1</formula>
    </cfRule>
  </conditionalFormatting>
  <conditionalFormatting sqref="G23:H23">
    <cfRule type="cellIs" dxfId="61" priority="45" operator="greaterThan">
      <formula>1</formula>
    </cfRule>
    <cfRule type="cellIs" dxfId="60" priority="46" operator="lessThan">
      <formula>1</formula>
    </cfRule>
  </conditionalFormatting>
  <conditionalFormatting sqref="G32:H32">
    <cfRule type="cellIs" dxfId="59" priority="43" operator="greaterThan">
      <formula>1</formula>
    </cfRule>
    <cfRule type="cellIs" dxfId="58" priority="44" operator="lessThan">
      <formula>1</formula>
    </cfRule>
  </conditionalFormatting>
  <conditionalFormatting sqref="G41:H41">
    <cfRule type="cellIs" dxfId="57" priority="41" operator="greaterThan">
      <formula>1</formula>
    </cfRule>
    <cfRule type="cellIs" dxfId="56" priority="42" operator="lessThan">
      <formula>1</formula>
    </cfRule>
  </conditionalFormatting>
  <conditionalFormatting sqref="G50:H50">
    <cfRule type="cellIs" dxfId="55" priority="39" operator="greaterThan">
      <formula>1</formula>
    </cfRule>
    <cfRule type="cellIs" dxfId="54" priority="40" operator="lessThan">
      <formula>1</formula>
    </cfRule>
  </conditionalFormatting>
  <conditionalFormatting sqref="G59:H59">
    <cfRule type="cellIs" dxfId="53" priority="37" operator="greaterThan">
      <formula>1</formula>
    </cfRule>
    <cfRule type="cellIs" dxfId="52" priority="38" operator="lessThan">
      <formula>1</formula>
    </cfRule>
  </conditionalFormatting>
  <conditionalFormatting sqref="G68:H68">
    <cfRule type="cellIs" dxfId="51" priority="35" operator="greaterThan">
      <formula>1</formula>
    </cfRule>
    <cfRule type="cellIs" dxfId="50" priority="36" operator="lessThan">
      <formula>1</formula>
    </cfRule>
  </conditionalFormatting>
  <conditionalFormatting sqref="G77:H77">
    <cfRule type="cellIs" dxfId="49" priority="33" operator="greaterThan">
      <formula>1</formula>
    </cfRule>
    <cfRule type="cellIs" dxfId="48" priority="34" operator="lessThan">
      <formula>1</formula>
    </cfRule>
  </conditionalFormatting>
  <conditionalFormatting sqref="C14:D14">
    <cfRule type="cellIs" dxfId="47" priority="31" operator="greaterThan">
      <formula>1</formula>
    </cfRule>
    <cfRule type="cellIs" dxfId="46" priority="32" operator="lessThan">
      <formula>1</formula>
    </cfRule>
  </conditionalFormatting>
  <conditionalFormatting sqref="C23:D23">
    <cfRule type="cellIs" dxfId="45" priority="29" operator="greaterThan">
      <formula>1</formula>
    </cfRule>
    <cfRule type="cellIs" dxfId="44" priority="30" operator="lessThan">
      <formula>1</formula>
    </cfRule>
  </conditionalFormatting>
  <conditionalFormatting sqref="C32:D32">
    <cfRule type="cellIs" dxfId="43" priority="27" operator="greaterThan">
      <formula>1</formula>
    </cfRule>
    <cfRule type="cellIs" dxfId="42" priority="28" operator="lessThan">
      <formula>1</formula>
    </cfRule>
  </conditionalFormatting>
  <conditionalFormatting sqref="C41:D41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C50:D50">
    <cfRule type="cellIs" dxfId="39" priority="23" operator="greaterThan">
      <formula>1</formula>
    </cfRule>
    <cfRule type="cellIs" dxfId="38" priority="24" operator="lessThan">
      <formula>1</formula>
    </cfRule>
  </conditionalFormatting>
  <conditionalFormatting sqref="C59:D59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C68:D68">
    <cfRule type="cellIs" dxfId="35" priority="19" operator="greaterThan">
      <formula>1</formula>
    </cfRule>
    <cfRule type="cellIs" dxfId="34" priority="20" operator="lessThan">
      <formula>1</formula>
    </cfRule>
  </conditionalFormatting>
  <conditionalFormatting sqref="C77:D77">
    <cfRule type="cellIs" dxfId="33" priority="17" operator="greaterThan">
      <formula>1</formula>
    </cfRule>
    <cfRule type="cellIs" dxfId="32" priority="18" operator="lessThan">
      <formula>1</formula>
    </cfRule>
  </conditionalFormatting>
  <conditionalFormatting sqref="E14:F14">
    <cfRule type="cellIs" dxfId="31" priority="15" operator="greaterThan">
      <formula>1</formula>
    </cfRule>
    <cfRule type="cellIs" dxfId="30" priority="16" operator="lessThan">
      <formula>1</formula>
    </cfRule>
  </conditionalFormatting>
  <conditionalFormatting sqref="E23:F23">
    <cfRule type="cellIs" dxfId="29" priority="13" operator="greaterThan">
      <formula>1</formula>
    </cfRule>
    <cfRule type="cellIs" dxfId="28" priority="14" operator="lessThan">
      <formula>1</formula>
    </cfRule>
  </conditionalFormatting>
  <conditionalFormatting sqref="E32:F32">
    <cfRule type="cellIs" dxfId="27" priority="11" operator="greaterThan">
      <formula>1</formula>
    </cfRule>
    <cfRule type="cellIs" dxfId="26" priority="12" operator="lessThan">
      <formula>1</formula>
    </cfRule>
  </conditionalFormatting>
  <conditionalFormatting sqref="E41:F41">
    <cfRule type="cellIs" dxfId="25" priority="9" operator="greaterThan">
      <formula>1</formula>
    </cfRule>
    <cfRule type="cellIs" dxfId="24" priority="10" operator="lessThan">
      <formula>1</formula>
    </cfRule>
  </conditionalFormatting>
  <conditionalFormatting sqref="E50:F50">
    <cfRule type="cellIs" dxfId="23" priority="7" operator="greaterThan">
      <formula>1</formula>
    </cfRule>
    <cfRule type="cellIs" dxfId="22" priority="8" operator="lessThan">
      <formula>1</formula>
    </cfRule>
  </conditionalFormatting>
  <conditionalFormatting sqref="E59:F59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E68:F68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E77:F77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workbookViewId="0">
      <selection activeCell="I17" sqref="I17"/>
    </sheetView>
  </sheetViews>
  <sheetFormatPr defaultColWidth="9.140625" defaultRowHeight="12.75" x14ac:dyDescent="0.2"/>
  <cols>
    <col min="1" max="1" width="24.42578125" style="15" customWidth="1"/>
    <col min="2" max="2" width="40.28515625" style="2" customWidth="1"/>
    <col min="3" max="3" width="12.140625" style="2" customWidth="1"/>
    <col min="4" max="4" width="12" style="2" customWidth="1"/>
    <col min="5" max="5" width="3" style="17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27</v>
      </c>
    </row>
    <row r="3" spans="1:6" x14ac:dyDescent="0.2">
      <c r="A3" s="4" t="s">
        <v>2</v>
      </c>
      <c r="B3" s="5"/>
      <c r="E3" s="2"/>
    </row>
    <row r="4" spans="1:6" x14ac:dyDescent="0.2">
      <c r="A4" s="36" t="s">
        <v>41</v>
      </c>
      <c r="B4" s="5"/>
      <c r="E4" s="2"/>
    </row>
    <row r="5" spans="1:6" s="5" customFormat="1" x14ac:dyDescent="0.2">
      <c r="A5" s="4"/>
      <c r="E5" s="18"/>
    </row>
    <row r="6" spans="1:6" ht="44.25" customHeight="1" x14ac:dyDescent="0.2">
      <c r="A6" s="6" t="s">
        <v>3</v>
      </c>
      <c r="B6" s="6" t="s">
        <v>20</v>
      </c>
      <c r="C6" s="38" t="s">
        <v>48</v>
      </c>
      <c r="D6" s="19" t="s">
        <v>47</v>
      </c>
      <c r="E6" s="20"/>
      <c r="F6" s="35" t="s">
        <v>28</v>
      </c>
    </row>
    <row r="7" spans="1:6" s="26" customFormat="1" ht="27" customHeight="1" x14ac:dyDescent="0.2">
      <c r="A7" s="21" t="s">
        <v>11</v>
      </c>
      <c r="B7" s="22" t="s">
        <v>23</v>
      </c>
      <c r="C7" s="39">
        <v>1438</v>
      </c>
      <c r="D7" s="23">
        <v>986</v>
      </c>
      <c r="E7" s="24"/>
      <c r="F7" s="25">
        <f>(D7-C7)/C7</f>
        <v>-0.31432545201668982</v>
      </c>
    </row>
    <row r="8" spans="1:6" ht="14.45" customHeight="1" x14ac:dyDescent="0.2">
      <c r="A8" s="27"/>
      <c r="B8" s="12"/>
      <c r="C8" s="40"/>
      <c r="D8" s="28"/>
      <c r="E8" s="28"/>
      <c r="F8" s="29"/>
    </row>
    <row r="9" spans="1:6" ht="27" customHeight="1" x14ac:dyDescent="0.2">
      <c r="A9" s="21" t="s">
        <v>12</v>
      </c>
      <c r="B9" s="22" t="s">
        <v>23</v>
      </c>
      <c r="C9" s="39">
        <v>1687</v>
      </c>
      <c r="D9" s="23">
        <v>1372</v>
      </c>
      <c r="E9" s="24"/>
      <c r="F9" s="25">
        <f>(D9-C9)/C9</f>
        <v>-0.18672199170124482</v>
      </c>
    </row>
    <row r="10" spans="1:6" x14ac:dyDescent="0.2">
      <c r="C10" s="41"/>
      <c r="D10" s="16"/>
      <c r="E10" s="13"/>
      <c r="F10" s="16"/>
    </row>
    <row r="11" spans="1:6" s="26" customFormat="1" ht="27" customHeight="1" x14ac:dyDescent="0.2">
      <c r="A11" s="21" t="s">
        <v>13</v>
      </c>
      <c r="B11" s="22" t="s">
        <v>23</v>
      </c>
      <c r="C11" s="39">
        <v>758</v>
      </c>
      <c r="D11" s="23">
        <v>665</v>
      </c>
      <c r="E11" s="24"/>
      <c r="F11" s="25">
        <f>(D11-C11)/C11</f>
        <v>-0.12269129287598944</v>
      </c>
    </row>
    <row r="12" spans="1:6" x14ac:dyDescent="0.2">
      <c r="C12" s="41"/>
      <c r="D12" s="16"/>
      <c r="E12" s="13"/>
    </row>
    <row r="13" spans="1:6" s="26" customFormat="1" ht="27" customHeight="1" x14ac:dyDescent="0.2">
      <c r="A13" s="21" t="s">
        <v>14</v>
      </c>
      <c r="B13" s="22" t="s">
        <v>23</v>
      </c>
      <c r="C13" s="39">
        <v>1218</v>
      </c>
      <c r="D13" s="23">
        <v>1033</v>
      </c>
      <c r="E13" s="24"/>
      <c r="F13" s="25">
        <f>(D13-C13)/C13</f>
        <v>-0.15188834154351397</v>
      </c>
    </row>
    <row r="14" spans="1:6" x14ac:dyDescent="0.2">
      <c r="C14" s="41"/>
      <c r="D14" s="16"/>
      <c r="E14" s="13"/>
    </row>
    <row r="15" spans="1:6" s="26" customFormat="1" ht="27" customHeight="1" x14ac:dyDescent="0.2">
      <c r="A15" s="21" t="s">
        <v>15</v>
      </c>
      <c r="B15" s="22" t="s">
        <v>23</v>
      </c>
      <c r="C15" s="39">
        <v>4317</v>
      </c>
      <c r="D15" s="23">
        <v>3686</v>
      </c>
      <c r="E15" s="24"/>
      <c r="F15" s="25">
        <f>(D15-C15)/C15</f>
        <v>-0.14616631920315035</v>
      </c>
    </row>
    <row r="16" spans="1:6" x14ac:dyDescent="0.2">
      <c r="C16" s="41"/>
      <c r="D16" s="16"/>
      <c r="E16" s="13"/>
    </row>
    <row r="17" spans="1:6" s="26" customFormat="1" ht="27" customHeight="1" x14ac:dyDescent="0.2">
      <c r="A17" s="21" t="s">
        <v>16</v>
      </c>
      <c r="B17" s="22" t="s">
        <v>23</v>
      </c>
      <c r="C17" s="39">
        <v>626</v>
      </c>
      <c r="D17" s="23">
        <v>570</v>
      </c>
      <c r="E17" s="24"/>
      <c r="F17" s="25">
        <f>(D17-C17)/C17</f>
        <v>-8.9456869009584661E-2</v>
      </c>
    </row>
    <row r="18" spans="1:6" x14ac:dyDescent="0.2">
      <c r="C18" s="5"/>
    </row>
    <row r="19" spans="1:6" s="26" customFormat="1" ht="27" customHeight="1" x14ac:dyDescent="0.2">
      <c r="A19" s="21" t="s">
        <v>17</v>
      </c>
      <c r="B19" s="22" t="s">
        <v>23</v>
      </c>
      <c r="C19" s="39">
        <v>3582</v>
      </c>
      <c r="D19" s="23">
        <v>3052</v>
      </c>
      <c r="E19" s="24"/>
      <c r="F19" s="25">
        <f>(D19-C19)/C19</f>
        <v>-0.14796203238414293</v>
      </c>
    </row>
    <row r="20" spans="1:6" x14ac:dyDescent="0.2">
      <c r="C20" s="41"/>
      <c r="D20" s="16"/>
      <c r="E20" s="13"/>
    </row>
    <row r="21" spans="1:6" s="26" customFormat="1" ht="27" customHeight="1" x14ac:dyDescent="0.2">
      <c r="A21" s="21" t="s">
        <v>18</v>
      </c>
      <c r="B21" s="22" t="s">
        <v>23</v>
      </c>
      <c r="C21" s="39">
        <v>869</v>
      </c>
      <c r="D21" s="23">
        <v>800</v>
      </c>
      <c r="E21" s="24"/>
      <c r="F21" s="25">
        <f>(D21-C21)/C21</f>
        <v>-7.9401611047180673E-2</v>
      </c>
    </row>
    <row r="22" spans="1:6" s="26" customFormat="1" ht="9.75" customHeight="1" x14ac:dyDescent="0.2">
      <c r="A22" s="27"/>
      <c r="B22" s="30"/>
      <c r="C22" s="31"/>
      <c r="D22" s="31"/>
      <c r="E22" s="31"/>
      <c r="F22" s="32"/>
    </row>
    <row r="23" spans="1:6" x14ac:dyDescent="0.2">
      <c r="A23" s="59" t="s">
        <v>43</v>
      </c>
    </row>
    <row r="24" spans="1:6" x14ac:dyDescent="0.2">
      <c r="A24" s="37" t="s">
        <v>38</v>
      </c>
    </row>
  </sheetData>
  <conditionalFormatting sqref="F7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9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3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5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7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1:F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showGridLines="0" topLeftCell="A34" workbookViewId="0">
      <selection activeCell="A71" sqref="A71"/>
    </sheetView>
  </sheetViews>
  <sheetFormatPr defaultColWidth="9.140625" defaultRowHeight="12.75" x14ac:dyDescent="0.2"/>
  <cols>
    <col min="1" max="1" width="15.28515625" style="60" customWidth="1"/>
    <col min="2" max="2" width="40.140625" style="43" customWidth="1"/>
    <col min="3" max="3" width="11" style="43" customWidth="1"/>
    <col min="4" max="5" width="9.140625" style="43"/>
    <col min="6" max="6" width="10.5703125" style="43" customWidth="1"/>
    <col min="7" max="12" width="9.140625" style="43"/>
    <col min="13" max="13" width="11.5703125" style="43" customWidth="1"/>
    <col min="14" max="14" width="10.7109375" style="43" bestFit="1" customWidth="1"/>
    <col min="15" max="16384" width="9.140625" style="43"/>
  </cols>
  <sheetData>
    <row r="1" spans="1:15" ht="15.75" x14ac:dyDescent="0.25">
      <c r="A1" s="42" t="s">
        <v>0</v>
      </c>
    </row>
    <row r="2" spans="1:15" ht="15" x14ac:dyDescent="0.25">
      <c r="A2" s="44" t="s">
        <v>1</v>
      </c>
    </row>
    <row r="3" spans="1:15" x14ac:dyDescent="0.2">
      <c r="A3" s="45" t="s">
        <v>2</v>
      </c>
      <c r="B3" s="46"/>
    </row>
    <row r="4" spans="1:15" x14ac:dyDescent="0.2">
      <c r="A4" s="45" t="s">
        <v>41</v>
      </c>
      <c r="B4" s="46"/>
    </row>
    <row r="6" spans="1:15" x14ac:dyDescent="0.2">
      <c r="A6" s="47" t="s">
        <v>3</v>
      </c>
      <c r="B6" s="47" t="s">
        <v>20</v>
      </c>
      <c r="C6" s="48" t="s">
        <v>42</v>
      </c>
      <c r="D6" s="48">
        <v>2009</v>
      </c>
      <c r="E6" s="48">
        <v>2010</v>
      </c>
      <c r="F6" s="48">
        <v>2011</v>
      </c>
      <c r="G6" s="48">
        <v>2012</v>
      </c>
      <c r="H6" s="48">
        <v>2013</v>
      </c>
      <c r="I6" s="48">
        <v>2014</v>
      </c>
      <c r="J6" s="48">
        <v>2015</v>
      </c>
      <c r="K6" s="48">
        <v>2016</v>
      </c>
      <c r="L6" s="48">
        <v>2017</v>
      </c>
      <c r="M6" s="48">
        <v>2018</v>
      </c>
      <c r="N6" s="49">
        <v>43555</v>
      </c>
      <c r="O6" s="48" t="s">
        <v>29</v>
      </c>
    </row>
    <row r="7" spans="1:15" ht="12.75" customHeight="1" x14ac:dyDescent="0.2">
      <c r="A7" s="64" t="s">
        <v>30</v>
      </c>
      <c r="B7" s="50" t="s">
        <v>4</v>
      </c>
      <c r="C7" s="51">
        <v>3</v>
      </c>
      <c r="D7" s="51">
        <v>2</v>
      </c>
      <c r="E7" s="51"/>
      <c r="F7" s="51"/>
      <c r="G7" s="51">
        <v>2</v>
      </c>
      <c r="H7" s="51">
        <v>1</v>
      </c>
      <c r="I7" s="51">
        <v>6</v>
      </c>
      <c r="J7" s="51">
        <v>5</v>
      </c>
      <c r="K7" s="51">
        <v>14</v>
      </c>
      <c r="L7" s="51">
        <v>32</v>
      </c>
      <c r="M7" s="51">
        <v>152</v>
      </c>
      <c r="N7" s="51">
        <v>116</v>
      </c>
      <c r="O7" s="51">
        <v>333</v>
      </c>
    </row>
    <row r="8" spans="1:15" x14ac:dyDescent="0.2">
      <c r="A8" s="65"/>
      <c r="B8" s="50" t="s">
        <v>5</v>
      </c>
      <c r="C8" s="51">
        <v>26</v>
      </c>
      <c r="D8" s="51">
        <v>9</v>
      </c>
      <c r="E8" s="51">
        <v>11</v>
      </c>
      <c r="F8" s="51">
        <v>24</v>
      </c>
      <c r="G8" s="51">
        <v>22</v>
      </c>
      <c r="H8" s="51">
        <v>31</v>
      </c>
      <c r="I8" s="51">
        <v>34</v>
      </c>
      <c r="J8" s="51">
        <v>40</v>
      </c>
      <c r="K8" s="51">
        <v>69</v>
      </c>
      <c r="L8" s="51">
        <v>87</v>
      </c>
      <c r="M8" s="51">
        <v>111</v>
      </c>
      <c r="N8" s="51">
        <v>29</v>
      </c>
      <c r="O8" s="51">
        <v>493</v>
      </c>
    </row>
    <row r="9" spans="1:15" x14ac:dyDescent="0.2">
      <c r="A9" s="65"/>
      <c r="B9" s="50" t="s">
        <v>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>
        <v>7</v>
      </c>
      <c r="N9" s="51">
        <v>9</v>
      </c>
      <c r="O9" s="51">
        <v>16</v>
      </c>
    </row>
    <row r="10" spans="1:15" x14ac:dyDescent="0.2">
      <c r="A10" s="65"/>
      <c r="B10" s="50" t="s">
        <v>7</v>
      </c>
      <c r="C10" s="51">
        <v>57</v>
      </c>
      <c r="D10" s="51">
        <v>4</v>
      </c>
      <c r="E10" s="51">
        <v>2</v>
      </c>
      <c r="F10" s="51">
        <v>3</v>
      </c>
      <c r="G10" s="51">
        <v>6</v>
      </c>
      <c r="H10" s="51">
        <v>6</v>
      </c>
      <c r="I10" s="51">
        <v>12</v>
      </c>
      <c r="J10" s="51">
        <v>6</v>
      </c>
      <c r="K10" s="51">
        <v>8</v>
      </c>
      <c r="L10" s="51">
        <v>7</v>
      </c>
      <c r="M10" s="51">
        <v>14</v>
      </c>
      <c r="N10" s="51">
        <v>3</v>
      </c>
      <c r="O10" s="51">
        <v>128</v>
      </c>
    </row>
    <row r="11" spans="1:15" x14ac:dyDescent="0.2">
      <c r="A11" s="65"/>
      <c r="B11" s="50" t="s">
        <v>8</v>
      </c>
      <c r="C11" s="51">
        <v>9</v>
      </c>
      <c r="D11" s="52"/>
      <c r="E11" s="52"/>
      <c r="F11" s="51"/>
      <c r="G11" s="51"/>
      <c r="H11" s="51">
        <v>1</v>
      </c>
      <c r="I11" s="51"/>
      <c r="J11" s="51">
        <v>1</v>
      </c>
      <c r="K11" s="51"/>
      <c r="L11" s="51"/>
      <c r="M11" s="51">
        <v>4</v>
      </c>
      <c r="N11" s="51">
        <v>1</v>
      </c>
      <c r="O11" s="51">
        <v>16</v>
      </c>
    </row>
    <row r="12" spans="1:15" x14ac:dyDescent="0.2">
      <c r="A12" s="65"/>
      <c r="B12" s="53" t="s">
        <v>9</v>
      </c>
      <c r="C12" s="54">
        <v>95</v>
      </c>
      <c r="D12" s="54">
        <v>15</v>
      </c>
      <c r="E12" s="54">
        <v>13</v>
      </c>
      <c r="F12" s="54">
        <v>27</v>
      </c>
      <c r="G12" s="54">
        <v>30</v>
      </c>
      <c r="H12" s="54">
        <v>39</v>
      </c>
      <c r="I12" s="54">
        <v>52</v>
      </c>
      <c r="J12" s="54">
        <v>52</v>
      </c>
      <c r="K12" s="54">
        <v>91</v>
      </c>
      <c r="L12" s="54">
        <v>126</v>
      </c>
      <c r="M12" s="54">
        <v>288</v>
      </c>
      <c r="N12" s="54">
        <v>158</v>
      </c>
      <c r="O12" s="54">
        <v>986</v>
      </c>
    </row>
    <row r="13" spans="1:15" x14ac:dyDescent="0.2">
      <c r="A13" s="66"/>
      <c r="B13" s="55" t="s">
        <v>10</v>
      </c>
      <c r="C13" s="56">
        <v>9.6348884381338804E-2</v>
      </c>
      <c r="D13" s="56">
        <v>1.52129817444219E-2</v>
      </c>
      <c r="E13" s="56">
        <v>1.3184584178498999E-2</v>
      </c>
      <c r="F13" s="56">
        <v>2.73833671399594E-2</v>
      </c>
      <c r="G13" s="56">
        <v>3.0425963488843799E-2</v>
      </c>
      <c r="H13" s="56">
        <v>3.9553752535496998E-2</v>
      </c>
      <c r="I13" s="56">
        <v>5.2738336713995901E-2</v>
      </c>
      <c r="J13" s="56">
        <v>5.2738336713995901E-2</v>
      </c>
      <c r="K13" s="56">
        <v>9.2292089249492906E-2</v>
      </c>
      <c r="L13" s="56">
        <v>0.127789046653144</v>
      </c>
      <c r="M13" s="56">
        <v>0.29208924949290099</v>
      </c>
      <c r="N13" s="56">
        <v>0.16024340770791101</v>
      </c>
      <c r="O13" s="56">
        <v>1</v>
      </c>
    </row>
    <row r="14" spans="1:15" x14ac:dyDescent="0.2">
      <c r="A14" s="57"/>
      <c r="C14" s="58"/>
      <c r="D14" s="58"/>
      <c r="E14" s="58"/>
      <c r="F14" s="58"/>
      <c r="G14" s="58"/>
    </row>
    <row r="15" spans="1:15" ht="12.75" customHeight="1" x14ac:dyDescent="0.2">
      <c r="A15" s="64" t="s">
        <v>31</v>
      </c>
      <c r="B15" s="50" t="s">
        <v>4</v>
      </c>
      <c r="C15" s="51"/>
      <c r="D15" s="51">
        <v>1</v>
      </c>
      <c r="E15" s="51">
        <v>1</v>
      </c>
      <c r="F15" s="51">
        <v>2</v>
      </c>
      <c r="G15" s="51"/>
      <c r="H15" s="51">
        <v>3</v>
      </c>
      <c r="I15" s="51">
        <v>2</v>
      </c>
      <c r="J15" s="51">
        <v>9</v>
      </c>
      <c r="K15" s="51">
        <v>8</v>
      </c>
      <c r="L15" s="51">
        <v>28</v>
      </c>
      <c r="M15" s="51">
        <v>142</v>
      </c>
      <c r="N15" s="51">
        <v>166</v>
      </c>
      <c r="O15" s="51">
        <v>362</v>
      </c>
    </row>
    <row r="16" spans="1:15" x14ac:dyDescent="0.2">
      <c r="A16" s="65"/>
      <c r="B16" s="50" t="s">
        <v>5</v>
      </c>
      <c r="C16" s="51">
        <v>17</v>
      </c>
      <c r="D16" s="51">
        <v>13</v>
      </c>
      <c r="E16" s="51">
        <v>19</v>
      </c>
      <c r="F16" s="51">
        <v>16</v>
      </c>
      <c r="G16" s="51">
        <v>26</v>
      </c>
      <c r="H16" s="51">
        <v>48</v>
      </c>
      <c r="I16" s="51">
        <v>53</v>
      </c>
      <c r="J16" s="51">
        <v>81</v>
      </c>
      <c r="K16" s="51">
        <v>127</v>
      </c>
      <c r="L16" s="51">
        <v>150</v>
      </c>
      <c r="M16" s="51">
        <v>129</v>
      </c>
      <c r="N16" s="51">
        <v>22</v>
      </c>
      <c r="O16" s="51">
        <v>701</v>
      </c>
    </row>
    <row r="17" spans="1:15" x14ac:dyDescent="0.2">
      <c r="A17" s="65"/>
      <c r="B17" s="50" t="s">
        <v>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>
        <v>7</v>
      </c>
      <c r="N17" s="51">
        <v>36</v>
      </c>
      <c r="O17" s="51">
        <v>43</v>
      </c>
    </row>
    <row r="18" spans="1:15" x14ac:dyDescent="0.2">
      <c r="A18" s="65"/>
      <c r="B18" s="50" t="s">
        <v>7</v>
      </c>
      <c r="C18" s="51">
        <v>34</v>
      </c>
      <c r="D18" s="51">
        <v>9</v>
      </c>
      <c r="E18" s="51">
        <v>16</v>
      </c>
      <c r="F18" s="51">
        <v>25</v>
      </c>
      <c r="G18" s="51">
        <v>7</v>
      </c>
      <c r="H18" s="51">
        <v>14</v>
      </c>
      <c r="I18" s="51">
        <v>16</v>
      </c>
      <c r="J18" s="51">
        <v>20</v>
      </c>
      <c r="K18" s="51">
        <v>28</v>
      </c>
      <c r="L18" s="51">
        <v>23</v>
      </c>
      <c r="M18" s="51">
        <v>29</v>
      </c>
      <c r="N18" s="51">
        <v>21</v>
      </c>
      <c r="O18" s="51">
        <v>242</v>
      </c>
    </row>
    <row r="19" spans="1:15" x14ac:dyDescent="0.2">
      <c r="A19" s="65"/>
      <c r="B19" s="50" t="s">
        <v>8</v>
      </c>
      <c r="C19" s="51"/>
      <c r="D19" s="52"/>
      <c r="E19" s="52">
        <v>1</v>
      </c>
      <c r="F19" s="51">
        <v>1</v>
      </c>
      <c r="G19" s="51"/>
      <c r="H19" s="51">
        <v>2</v>
      </c>
      <c r="I19" s="51"/>
      <c r="J19" s="51"/>
      <c r="K19" s="51">
        <v>3</v>
      </c>
      <c r="L19" s="51">
        <v>5</v>
      </c>
      <c r="M19" s="51">
        <v>5</v>
      </c>
      <c r="N19" s="51">
        <v>7</v>
      </c>
      <c r="O19" s="51">
        <v>24</v>
      </c>
    </row>
    <row r="20" spans="1:15" x14ac:dyDescent="0.2">
      <c r="A20" s="65"/>
      <c r="B20" s="53" t="s">
        <v>9</v>
      </c>
      <c r="C20" s="54">
        <v>51</v>
      </c>
      <c r="D20" s="54">
        <v>23</v>
      </c>
      <c r="E20" s="54">
        <v>37</v>
      </c>
      <c r="F20" s="54">
        <v>44</v>
      </c>
      <c r="G20" s="54">
        <v>33</v>
      </c>
      <c r="H20" s="54">
        <v>67</v>
      </c>
      <c r="I20" s="54">
        <v>71</v>
      </c>
      <c r="J20" s="54">
        <v>110</v>
      </c>
      <c r="K20" s="54">
        <v>166</v>
      </c>
      <c r="L20" s="54">
        <v>206</v>
      </c>
      <c r="M20" s="54">
        <v>312</v>
      </c>
      <c r="N20" s="54">
        <v>252</v>
      </c>
      <c r="O20" s="54">
        <v>1372</v>
      </c>
    </row>
    <row r="21" spans="1:15" x14ac:dyDescent="0.2">
      <c r="A21" s="66"/>
      <c r="B21" s="55" t="s">
        <v>10</v>
      </c>
      <c r="C21" s="56">
        <v>3.71720116618076E-2</v>
      </c>
      <c r="D21" s="56">
        <v>1.67638483965015E-2</v>
      </c>
      <c r="E21" s="56">
        <v>2.6967930029154499E-2</v>
      </c>
      <c r="F21" s="56">
        <v>3.2069970845481098E-2</v>
      </c>
      <c r="G21" s="56">
        <v>2.4052478134110801E-2</v>
      </c>
      <c r="H21" s="56">
        <v>4.8833819241982497E-2</v>
      </c>
      <c r="I21" s="56">
        <v>5.1749271137026202E-2</v>
      </c>
      <c r="J21" s="56">
        <v>8.0174927113702596E-2</v>
      </c>
      <c r="K21" s="56">
        <v>0.120991253644315</v>
      </c>
      <c r="L21" s="56">
        <v>0.15014577259475201</v>
      </c>
      <c r="M21" s="56">
        <v>0.22740524781341101</v>
      </c>
      <c r="N21" s="56">
        <v>0.183673469387755</v>
      </c>
      <c r="O21" s="56">
        <v>1</v>
      </c>
    </row>
    <row r="22" spans="1:15" x14ac:dyDescent="0.2">
      <c r="A22" s="57"/>
      <c r="C22" s="58"/>
      <c r="D22" s="58"/>
      <c r="E22" s="58"/>
      <c r="F22" s="58"/>
      <c r="G22" s="58"/>
    </row>
    <row r="23" spans="1:15" ht="12.75" customHeight="1" x14ac:dyDescent="0.2">
      <c r="A23" s="64" t="s">
        <v>32</v>
      </c>
      <c r="B23" s="50" t="s">
        <v>4</v>
      </c>
      <c r="C23" s="51"/>
      <c r="D23" s="51"/>
      <c r="E23" s="51">
        <v>1</v>
      </c>
      <c r="F23" s="51"/>
      <c r="G23" s="51">
        <v>1</v>
      </c>
      <c r="H23" s="51">
        <v>1</v>
      </c>
      <c r="I23" s="51"/>
      <c r="J23" s="51">
        <v>1</v>
      </c>
      <c r="K23" s="51">
        <v>4</v>
      </c>
      <c r="L23" s="51">
        <v>12</v>
      </c>
      <c r="M23" s="51">
        <v>90</v>
      </c>
      <c r="N23" s="51">
        <v>74</v>
      </c>
      <c r="O23" s="51">
        <v>184</v>
      </c>
    </row>
    <row r="24" spans="1:15" x14ac:dyDescent="0.2">
      <c r="A24" s="65"/>
      <c r="B24" s="50" t="s">
        <v>5</v>
      </c>
      <c r="C24" s="51">
        <v>10</v>
      </c>
      <c r="D24" s="51">
        <v>5</v>
      </c>
      <c r="E24" s="51">
        <v>11</v>
      </c>
      <c r="F24" s="51">
        <v>10</v>
      </c>
      <c r="G24" s="51">
        <v>18</v>
      </c>
      <c r="H24" s="51">
        <v>31</v>
      </c>
      <c r="I24" s="51">
        <v>27</v>
      </c>
      <c r="J24" s="51">
        <v>40</v>
      </c>
      <c r="K24" s="51">
        <v>61</v>
      </c>
      <c r="L24" s="51">
        <v>61</v>
      </c>
      <c r="M24" s="51">
        <v>64</v>
      </c>
      <c r="N24" s="51">
        <v>20</v>
      </c>
      <c r="O24" s="51">
        <v>358</v>
      </c>
    </row>
    <row r="25" spans="1:15" x14ac:dyDescent="0.2">
      <c r="A25" s="65"/>
      <c r="B25" s="50" t="s">
        <v>6</v>
      </c>
      <c r="C25" s="51"/>
      <c r="D25" s="51"/>
      <c r="E25" s="51"/>
      <c r="F25" s="51"/>
      <c r="G25" s="51"/>
      <c r="H25" s="51"/>
      <c r="I25" s="51"/>
      <c r="J25" s="51"/>
      <c r="K25" s="51"/>
      <c r="L25" s="51">
        <v>1</v>
      </c>
      <c r="M25" s="51">
        <v>6</v>
      </c>
      <c r="N25" s="51">
        <v>13</v>
      </c>
      <c r="O25" s="51">
        <v>20</v>
      </c>
    </row>
    <row r="26" spans="1:15" x14ac:dyDescent="0.2">
      <c r="A26" s="65"/>
      <c r="B26" s="50" t="s">
        <v>7</v>
      </c>
      <c r="C26" s="51">
        <v>20</v>
      </c>
      <c r="D26" s="51">
        <v>3</v>
      </c>
      <c r="E26" s="51">
        <v>2</v>
      </c>
      <c r="F26" s="51">
        <v>2</v>
      </c>
      <c r="G26" s="51">
        <v>6</v>
      </c>
      <c r="H26" s="51">
        <v>7</v>
      </c>
      <c r="I26" s="51">
        <v>13</v>
      </c>
      <c r="J26" s="51">
        <v>9</v>
      </c>
      <c r="K26" s="51">
        <v>10</v>
      </c>
      <c r="L26" s="51">
        <v>10</v>
      </c>
      <c r="M26" s="51">
        <v>7</v>
      </c>
      <c r="N26" s="51">
        <v>5</v>
      </c>
      <c r="O26" s="51">
        <v>94</v>
      </c>
    </row>
    <row r="27" spans="1:15" x14ac:dyDescent="0.2">
      <c r="A27" s="65"/>
      <c r="B27" s="50" t="s">
        <v>8</v>
      </c>
      <c r="C27" s="51">
        <v>2</v>
      </c>
      <c r="D27" s="52"/>
      <c r="E27" s="52"/>
      <c r="F27" s="51">
        <v>1</v>
      </c>
      <c r="G27" s="51"/>
      <c r="H27" s="51"/>
      <c r="I27" s="51"/>
      <c r="J27" s="51"/>
      <c r="K27" s="51"/>
      <c r="L27" s="51">
        <v>1</v>
      </c>
      <c r="M27" s="51">
        <v>2</v>
      </c>
      <c r="N27" s="51">
        <v>3</v>
      </c>
      <c r="O27" s="51">
        <v>9</v>
      </c>
    </row>
    <row r="28" spans="1:15" x14ac:dyDescent="0.2">
      <c r="A28" s="65"/>
      <c r="B28" s="53" t="s">
        <v>9</v>
      </c>
      <c r="C28" s="54">
        <v>32</v>
      </c>
      <c r="D28" s="54">
        <v>8</v>
      </c>
      <c r="E28" s="54">
        <v>14</v>
      </c>
      <c r="F28" s="54">
        <v>13</v>
      </c>
      <c r="G28" s="54">
        <v>25</v>
      </c>
      <c r="H28" s="54">
        <v>39</v>
      </c>
      <c r="I28" s="54">
        <v>40</v>
      </c>
      <c r="J28" s="54">
        <v>50</v>
      </c>
      <c r="K28" s="54">
        <v>75</v>
      </c>
      <c r="L28" s="54">
        <v>85</v>
      </c>
      <c r="M28" s="54">
        <v>169</v>
      </c>
      <c r="N28" s="54">
        <v>115</v>
      </c>
      <c r="O28" s="54">
        <v>665</v>
      </c>
    </row>
    <row r="29" spans="1:15" x14ac:dyDescent="0.2">
      <c r="A29" s="66"/>
      <c r="B29" s="55" t="s">
        <v>10</v>
      </c>
      <c r="C29" s="56">
        <v>4.8120300751879702E-2</v>
      </c>
      <c r="D29" s="56">
        <v>1.20300751879699E-2</v>
      </c>
      <c r="E29" s="56">
        <v>2.1052631578947399E-2</v>
      </c>
      <c r="F29" s="56">
        <v>1.95488721804511E-2</v>
      </c>
      <c r="G29" s="56">
        <v>3.7593984962405999E-2</v>
      </c>
      <c r="H29" s="56">
        <v>5.8646616541353398E-2</v>
      </c>
      <c r="I29" s="56">
        <v>6.01503759398496E-2</v>
      </c>
      <c r="J29" s="56">
        <v>7.5187969924811998E-2</v>
      </c>
      <c r="K29" s="56">
        <v>0.112781954887218</v>
      </c>
      <c r="L29" s="56">
        <v>0.12781954887218</v>
      </c>
      <c r="M29" s="56">
        <v>0.25413533834586499</v>
      </c>
      <c r="N29" s="56">
        <v>0.17293233082706799</v>
      </c>
      <c r="O29" s="56">
        <v>1</v>
      </c>
    </row>
    <row r="30" spans="1:15" x14ac:dyDescent="0.2">
      <c r="A30" s="57"/>
      <c r="C30" s="58"/>
      <c r="D30" s="58"/>
      <c r="E30" s="58"/>
      <c r="F30" s="58"/>
      <c r="G30" s="58"/>
    </row>
    <row r="31" spans="1:15" ht="12.75" customHeight="1" x14ac:dyDescent="0.2">
      <c r="A31" s="64" t="s">
        <v>33</v>
      </c>
      <c r="B31" s="50" t="s">
        <v>4</v>
      </c>
      <c r="C31" s="51">
        <v>15</v>
      </c>
      <c r="D31" s="51"/>
      <c r="E31" s="51">
        <v>2</v>
      </c>
      <c r="F31" s="51">
        <v>6</v>
      </c>
      <c r="G31" s="51">
        <v>2</v>
      </c>
      <c r="H31" s="51">
        <v>13</v>
      </c>
      <c r="I31" s="51">
        <v>19</v>
      </c>
      <c r="J31" s="51">
        <v>27</v>
      </c>
      <c r="K31" s="51">
        <v>32</v>
      </c>
      <c r="L31" s="51">
        <v>49</v>
      </c>
      <c r="M31" s="51">
        <v>163</v>
      </c>
      <c r="N31" s="51">
        <v>121</v>
      </c>
      <c r="O31" s="51">
        <v>449</v>
      </c>
    </row>
    <row r="32" spans="1:15" x14ac:dyDescent="0.2">
      <c r="A32" s="65"/>
      <c r="B32" s="50" t="s">
        <v>5</v>
      </c>
      <c r="C32" s="51">
        <v>50</v>
      </c>
      <c r="D32" s="51">
        <v>4</v>
      </c>
      <c r="E32" s="51">
        <v>5</v>
      </c>
      <c r="F32" s="51">
        <v>5</v>
      </c>
      <c r="G32" s="51">
        <v>20</v>
      </c>
      <c r="H32" s="51">
        <v>25</v>
      </c>
      <c r="I32" s="51">
        <v>39</v>
      </c>
      <c r="J32" s="51">
        <v>47</v>
      </c>
      <c r="K32" s="51">
        <v>71</v>
      </c>
      <c r="L32" s="51">
        <v>80</v>
      </c>
      <c r="M32" s="51">
        <v>76</v>
      </c>
      <c r="N32" s="51">
        <v>23</v>
      </c>
      <c r="O32" s="51">
        <v>445</v>
      </c>
    </row>
    <row r="33" spans="1:15" x14ac:dyDescent="0.2">
      <c r="A33" s="65"/>
      <c r="B33" s="50" t="s">
        <v>6</v>
      </c>
      <c r="C33" s="51"/>
      <c r="D33" s="51"/>
      <c r="E33" s="51"/>
      <c r="F33" s="51"/>
      <c r="G33" s="51"/>
      <c r="H33" s="51"/>
      <c r="I33" s="51"/>
      <c r="J33" s="51">
        <v>1</v>
      </c>
      <c r="K33" s="51">
        <v>5</v>
      </c>
      <c r="L33" s="51">
        <v>2</v>
      </c>
      <c r="M33" s="51">
        <v>19</v>
      </c>
      <c r="N33" s="51">
        <v>22</v>
      </c>
      <c r="O33" s="51">
        <v>49</v>
      </c>
    </row>
    <row r="34" spans="1:15" x14ac:dyDescent="0.2">
      <c r="A34" s="65"/>
      <c r="B34" s="50" t="s">
        <v>7</v>
      </c>
      <c r="C34" s="51">
        <v>17</v>
      </c>
      <c r="D34" s="51"/>
      <c r="E34" s="51"/>
      <c r="F34" s="51"/>
      <c r="G34" s="51">
        <v>1</v>
      </c>
      <c r="H34" s="51">
        <v>4</v>
      </c>
      <c r="I34" s="51">
        <v>2</v>
      </c>
      <c r="J34" s="51">
        <v>4</v>
      </c>
      <c r="K34" s="51">
        <v>2</v>
      </c>
      <c r="L34" s="51">
        <v>18</v>
      </c>
      <c r="M34" s="51">
        <v>34</v>
      </c>
      <c r="N34" s="51">
        <v>5</v>
      </c>
      <c r="O34" s="51">
        <v>87</v>
      </c>
    </row>
    <row r="35" spans="1:15" x14ac:dyDescent="0.2">
      <c r="A35" s="65"/>
      <c r="B35" s="50" t="s">
        <v>8</v>
      </c>
      <c r="C35" s="51"/>
      <c r="D35" s="52"/>
      <c r="E35" s="52"/>
      <c r="F35" s="51"/>
      <c r="G35" s="51"/>
      <c r="H35" s="51"/>
      <c r="I35" s="51"/>
      <c r="J35" s="51"/>
      <c r="K35" s="51"/>
      <c r="L35" s="51"/>
      <c r="M35" s="51">
        <v>3</v>
      </c>
      <c r="N35" s="51"/>
      <c r="O35" s="51">
        <v>3</v>
      </c>
    </row>
    <row r="36" spans="1:15" x14ac:dyDescent="0.2">
      <c r="A36" s="65"/>
      <c r="B36" s="53" t="s">
        <v>9</v>
      </c>
      <c r="C36" s="54">
        <v>82</v>
      </c>
      <c r="D36" s="54">
        <v>4</v>
      </c>
      <c r="E36" s="54">
        <v>7</v>
      </c>
      <c r="F36" s="54">
        <v>11</v>
      </c>
      <c r="G36" s="54">
        <v>23</v>
      </c>
      <c r="H36" s="54">
        <v>42</v>
      </c>
      <c r="I36" s="54">
        <v>60</v>
      </c>
      <c r="J36" s="54">
        <v>79</v>
      </c>
      <c r="K36" s="54">
        <v>110</v>
      </c>
      <c r="L36" s="54">
        <v>149</v>
      </c>
      <c r="M36" s="54">
        <v>295</v>
      </c>
      <c r="N36" s="54">
        <v>171</v>
      </c>
      <c r="O36" s="54">
        <v>1033</v>
      </c>
    </row>
    <row r="37" spans="1:15" x14ac:dyDescent="0.2">
      <c r="A37" s="66"/>
      <c r="B37" s="55" t="s">
        <v>10</v>
      </c>
      <c r="C37" s="56">
        <v>7.9380445304937097E-2</v>
      </c>
      <c r="D37" s="56">
        <v>3.87221684414327E-3</v>
      </c>
      <c r="E37" s="56">
        <v>6.7763794772507302E-3</v>
      </c>
      <c r="F37" s="56">
        <v>1.0648596321394E-2</v>
      </c>
      <c r="G37" s="56">
        <v>2.2265246853823799E-2</v>
      </c>
      <c r="H37" s="56">
        <v>4.06582768635044E-2</v>
      </c>
      <c r="I37" s="56">
        <v>5.8083252662149101E-2</v>
      </c>
      <c r="J37" s="56">
        <v>7.6476282671829598E-2</v>
      </c>
      <c r="K37" s="56">
        <v>0.10648596321393999</v>
      </c>
      <c r="L37" s="56">
        <v>0.14424007744433701</v>
      </c>
      <c r="M37" s="56">
        <v>0.28557599225556601</v>
      </c>
      <c r="N37" s="56">
        <v>0.16553727008712499</v>
      </c>
      <c r="O37" s="56">
        <v>1</v>
      </c>
    </row>
    <row r="38" spans="1:15" x14ac:dyDescent="0.2">
      <c r="A38" s="57"/>
      <c r="C38" s="58"/>
      <c r="D38" s="58"/>
      <c r="E38" s="58"/>
      <c r="F38" s="58"/>
      <c r="G38" s="58"/>
    </row>
    <row r="39" spans="1:15" ht="12.75" customHeight="1" x14ac:dyDescent="0.2">
      <c r="A39" s="64" t="s">
        <v>34</v>
      </c>
      <c r="B39" s="50" t="s">
        <v>4</v>
      </c>
      <c r="C39" s="51"/>
      <c r="D39" s="51"/>
      <c r="E39" s="51">
        <v>3</v>
      </c>
      <c r="F39" s="51">
        <v>1</v>
      </c>
      <c r="G39" s="51">
        <v>2</v>
      </c>
      <c r="H39" s="51">
        <v>4</v>
      </c>
      <c r="I39" s="51">
        <v>4</v>
      </c>
      <c r="J39" s="51">
        <v>5</v>
      </c>
      <c r="K39" s="51">
        <v>22</v>
      </c>
      <c r="L39" s="51">
        <v>92</v>
      </c>
      <c r="M39" s="51">
        <v>603</v>
      </c>
      <c r="N39" s="51">
        <v>409</v>
      </c>
      <c r="O39" s="51">
        <v>1145</v>
      </c>
    </row>
    <row r="40" spans="1:15" x14ac:dyDescent="0.2">
      <c r="A40" s="65"/>
      <c r="B40" s="50" t="s">
        <v>5</v>
      </c>
      <c r="C40" s="51">
        <v>40</v>
      </c>
      <c r="D40" s="51">
        <v>24</v>
      </c>
      <c r="E40" s="51">
        <v>55</v>
      </c>
      <c r="F40" s="51">
        <v>72</v>
      </c>
      <c r="G40" s="51">
        <v>153</v>
      </c>
      <c r="H40" s="51">
        <v>180</v>
      </c>
      <c r="I40" s="51">
        <v>217</v>
      </c>
      <c r="J40" s="51">
        <v>207</v>
      </c>
      <c r="K40" s="51">
        <v>216</v>
      </c>
      <c r="L40" s="51">
        <v>270</v>
      </c>
      <c r="M40" s="51">
        <v>271</v>
      </c>
      <c r="N40" s="51">
        <v>84</v>
      </c>
      <c r="O40" s="51">
        <v>1789</v>
      </c>
    </row>
    <row r="41" spans="1:15" x14ac:dyDescent="0.2">
      <c r="A41" s="65"/>
      <c r="B41" s="50" t="s">
        <v>6</v>
      </c>
      <c r="C41" s="51">
        <v>1</v>
      </c>
      <c r="D41" s="51"/>
      <c r="E41" s="51"/>
      <c r="F41" s="51"/>
      <c r="G41" s="51"/>
      <c r="H41" s="51"/>
      <c r="I41" s="51"/>
      <c r="J41" s="51"/>
      <c r="K41" s="51"/>
      <c r="L41" s="51">
        <v>4</v>
      </c>
      <c r="M41" s="51">
        <v>60</v>
      </c>
      <c r="N41" s="51">
        <v>89</v>
      </c>
      <c r="O41" s="51">
        <v>154</v>
      </c>
    </row>
    <row r="42" spans="1:15" x14ac:dyDescent="0.2">
      <c r="A42" s="65"/>
      <c r="B42" s="50" t="s">
        <v>7</v>
      </c>
      <c r="C42" s="51">
        <v>149</v>
      </c>
      <c r="D42" s="51">
        <v>20</v>
      </c>
      <c r="E42" s="51">
        <v>31</v>
      </c>
      <c r="F42" s="51">
        <v>31</v>
      </c>
      <c r="G42" s="51">
        <v>27</v>
      </c>
      <c r="H42" s="51">
        <v>32</v>
      </c>
      <c r="I42" s="51">
        <v>55</v>
      </c>
      <c r="J42" s="51">
        <v>45</v>
      </c>
      <c r="K42" s="51">
        <v>52</v>
      </c>
      <c r="L42" s="51">
        <v>57</v>
      </c>
      <c r="M42" s="51">
        <v>48</v>
      </c>
      <c r="N42" s="51">
        <v>27</v>
      </c>
      <c r="O42" s="51">
        <v>574</v>
      </c>
    </row>
    <row r="43" spans="1:15" x14ac:dyDescent="0.2">
      <c r="A43" s="65"/>
      <c r="B43" s="50" t="s">
        <v>8</v>
      </c>
      <c r="C43" s="51">
        <v>2</v>
      </c>
      <c r="D43" s="52">
        <v>1</v>
      </c>
      <c r="E43" s="52"/>
      <c r="F43" s="51"/>
      <c r="G43" s="51"/>
      <c r="H43" s="51"/>
      <c r="I43" s="51">
        <v>1</v>
      </c>
      <c r="J43" s="51"/>
      <c r="K43" s="51"/>
      <c r="L43" s="51">
        <v>6</v>
      </c>
      <c r="M43" s="51">
        <v>8</v>
      </c>
      <c r="N43" s="51">
        <v>6</v>
      </c>
      <c r="O43" s="51">
        <v>24</v>
      </c>
    </row>
    <row r="44" spans="1:15" x14ac:dyDescent="0.2">
      <c r="A44" s="65"/>
      <c r="B44" s="53" t="s">
        <v>9</v>
      </c>
      <c r="C44" s="54">
        <v>192</v>
      </c>
      <c r="D44" s="54">
        <v>45</v>
      </c>
      <c r="E44" s="54">
        <v>89</v>
      </c>
      <c r="F44" s="54">
        <v>104</v>
      </c>
      <c r="G44" s="54">
        <v>182</v>
      </c>
      <c r="H44" s="54">
        <v>216</v>
      </c>
      <c r="I44" s="54">
        <v>277</v>
      </c>
      <c r="J44" s="54">
        <v>257</v>
      </c>
      <c r="K44" s="54">
        <v>290</v>
      </c>
      <c r="L44" s="54">
        <v>429</v>
      </c>
      <c r="M44" s="54">
        <v>990</v>
      </c>
      <c r="N44" s="54">
        <v>615</v>
      </c>
      <c r="O44" s="54">
        <v>3686</v>
      </c>
    </row>
    <row r="45" spans="1:15" x14ac:dyDescent="0.2">
      <c r="A45" s="66"/>
      <c r="B45" s="55" t="s">
        <v>10</v>
      </c>
      <c r="C45" s="56">
        <v>5.2088985349972902E-2</v>
      </c>
      <c r="D45" s="56">
        <v>1.22083559413999E-2</v>
      </c>
      <c r="E45" s="56">
        <v>2.4145415084102E-2</v>
      </c>
      <c r="F45" s="56">
        <v>2.8214867064568602E-2</v>
      </c>
      <c r="G45" s="56">
        <v>4.93760173629951E-2</v>
      </c>
      <c r="H45" s="56">
        <v>5.8600108518719503E-2</v>
      </c>
      <c r="I45" s="56">
        <v>7.5149213239283794E-2</v>
      </c>
      <c r="J45" s="56">
        <v>6.9723277265328301E-2</v>
      </c>
      <c r="K45" s="56">
        <v>7.8676071622354904E-2</v>
      </c>
      <c r="L45" s="56">
        <v>0.116386326641346</v>
      </c>
      <c r="M45" s="56">
        <v>0.268583830710798</v>
      </c>
      <c r="N45" s="56">
        <v>0.16684753119913201</v>
      </c>
      <c r="O45" s="56">
        <v>1</v>
      </c>
    </row>
    <row r="46" spans="1:15" x14ac:dyDescent="0.2">
      <c r="A46" s="57"/>
      <c r="C46" s="58"/>
      <c r="D46" s="58"/>
      <c r="E46" s="58"/>
      <c r="F46" s="58"/>
      <c r="G46" s="58"/>
    </row>
    <row r="47" spans="1:15" ht="12.75" customHeight="1" x14ac:dyDescent="0.2">
      <c r="A47" s="64" t="s">
        <v>35</v>
      </c>
      <c r="B47" s="50" t="s">
        <v>4</v>
      </c>
      <c r="C47" s="51">
        <v>2</v>
      </c>
      <c r="D47" s="51"/>
      <c r="E47" s="51">
        <v>2</v>
      </c>
      <c r="F47" s="51">
        <v>2</v>
      </c>
      <c r="G47" s="51"/>
      <c r="H47" s="51">
        <v>4</v>
      </c>
      <c r="I47" s="51">
        <v>1</v>
      </c>
      <c r="J47" s="51">
        <v>6</v>
      </c>
      <c r="K47" s="51">
        <v>6</v>
      </c>
      <c r="L47" s="51">
        <v>11</v>
      </c>
      <c r="M47" s="51">
        <v>62</v>
      </c>
      <c r="N47" s="51">
        <v>81</v>
      </c>
      <c r="O47" s="51">
        <v>177</v>
      </c>
    </row>
    <row r="48" spans="1:15" x14ac:dyDescent="0.2">
      <c r="A48" s="65"/>
      <c r="B48" s="50" t="s">
        <v>5</v>
      </c>
      <c r="C48" s="51">
        <v>11</v>
      </c>
      <c r="D48" s="51">
        <v>2</v>
      </c>
      <c r="E48" s="51">
        <v>5</v>
      </c>
      <c r="F48" s="51">
        <v>11</v>
      </c>
      <c r="G48" s="51">
        <v>16</v>
      </c>
      <c r="H48" s="51">
        <v>10</v>
      </c>
      <c r="I48" s="51">
        <v>27</v>
      </c>
      <c r="J48" s="51">
        <v>34</v>
      </c>
      <c r="K48" s="51">
        <v>40</v>
      </c>
      <c r="L48" s="51">
        <v>55</v>
      </c>
      <c r="M48" s="51">
        <v>52</v>
      </c>
      <c r="N48" s="51">
        <v>12</v>
      </c>
      <c r="O48" s="51">
        <v>275</v>
      </c>
    </row>
    <row r="49" spans="1:15" x14ac:dyDescent="0.2">
      <c r="A49" s="65"/>
      <c r="B49" s="50" t="s">
        <v>6</v>
      </c>
      <c r="C49" s="51"/>
      <c r="D49" s="51"/>
      <c r="E49" s="51"/>
      <c r="F49" s="51"/>
      <c r="G49" s="51"/>
      <c r="H49" s="51"/>
      <c r="I49" s="51"/>
      <c r="J49" s="51"/>
      <c r="K49" s="51">
        <v>1</v>
      </c>
      <c r="L49" s="51">
        <v>1</v>
      </c>
      <c r="M49" s="51">
        <v>7</v>
      </c>
      <c r="N49" s="51">
        <v>2</v>
      </c>
      <c r="O49" s="51">
        <v>11</v>
      </c>
    </row>
    <row r="50" spans="1:15" x14ac:dyDescent="0.2">
      <c r="A50" s="65"/>
      <c r="B50" s="50" t="s">
        <v>7</v>
      </c>
      <c r="C50" s="51">
        <v>35</v>
      </c>
      <c r="D50" s="51"/>
      <c r="E50" s="51">
        <v>2</v>
      </c>
      <c r="F50" s="51">
        <v>4</v>
      </c>
      <c r="G50" s="51">
        <v>2</v>
      </c>
      <c r="H50" s="51">
        <v>6</v>
      </c>
      <c r="I50" s="51">
        <v>14</v>
      </c>
      <c r="J50" s="51">
        <v>5</v>
      </c>
      <c r="K50" s="51">
        <v>7</v>
      </c>
      <c r="L50" s="51">
        <v>11</v>
      </c>
      <c r="M50" s="51">
        <v>3</v>
      </c>
      <c r="N50" s="51">
        <v>3</v>
      </c>
      <c r="O50" s="51">
        <v>92</v>
      </c>
    </row>
    <row r="51" spans="1:15" x14ac:dyDescent="0.2">
      <c r="A51" s="65"/>
      <c r="B51" s="50" t="s">
        <v>8</v>
      </c>
      <c r="C51" s="51">
        <v>4</v>
      </c>
      <c r="D51" s="52"/>
      <c r="E51" s="52">
        <v>2</v>
      </c>
      <c r="F51" s="51"/>
      <c r="G51" s="51"/>
      <c r="H51" s="51"/>
      <c r="I51" s="51">
        <v>1</v>
      </c>
      <c r="J51" s="51">
        <v>1</v>
      </c>
      <c r="K51" s="51">
        <v>1</v>
      </c>
      <c r="L51" s="51">
        <v>3</v>
      </c>
      <c r="M51" s="51">
        <v>3</v>
      </c>
      <c r="N51" s="51"/>
      <c r="O51" s="51">
        <v>15</v>
      </c>
    </row>
    <row r="52" spans="1:15" x14ac:dyDescent="0.2">
      <c r="A52" s="65"/>
      <c r="B52" s="53" t="s">
        <v>9</v>
      </c>
      <c r="C52" s="54">
        <v>52</v>
      </c>
      <c r="D52" s="54">
        <v>2</v>
      </c>
      <c r="E52" s="54">
        <v>11</v>
      </c>
      <c r="F52" s="54">
        <v>17</v>
      </c>
      <c r="G52" s="54">
        <v>18</v>
      </c>
      <c r="H52" s="54">
        <v>20</v>
      </c>
      <c r="I52" s="54">
        <v>43</v>
      </c>
      <c r="J52" s="54">
        <v>46</v>
      </c>
      <c r="K52" s="54">
        <v>55</v>
      </c>
      <c r="L52" s="54">
        <v>81</v>
      </c>
      <c r="M52" s="54">
        <v>127</v>
      </c>
      <c r="N52" s="54">
        <v>98</v>
      </c>
      <c r="O52" s="54">
        <v>570</v>
      </c>
    </row>
    <row r="53" spans="1:15" x14ac:dyDescent="0.2">
      <c r="A53" s="66"/>
      <c r="B53" s="55" t="s">
        <v>10</v>
      </c>
      <c r="C53" s="56">
        <v>9.1228070175438603E-2</v>
      </c>
      <c r="D53" s="56">
        <v>3.5087719298245602E-3</v>
      </c>
      <c r="E53" s="56">
        <v>1.9298245614035099E-2</v>
      </c>
      <c r="F53" s="56">
        <v>2.9824561403508799E-2</v>
      </c>
      <c r="G53" s="56">
        <v>3.1578947368421102E-2</v>
      </c>
      <c r="H53" s="56">
        <v>3.5087719298245598E-2</v>
      </c>
      <c r="I53" s="56">
        <v>7.5438596491228097E-2</v>
      </c>
      <c r="J53" s="56">
        <v>8.0701754385964899E-2</v>
      </c>
      <c r="K53" s="56">
        <v>9.6491228070175405E-2</v>
      </c>
      <c r="L53" s="56">
        <v>0.14210526315789501</v>
      </c>
      <c r="M53" s="56">
        <v>0.22280701754386001</v>
      </c>
      <c r="N53" s="56">
        <v>0.17192982456140399</v>
      </c>
      <c r="O53" s="56">
        <v>1</v>
      </c>
    </row>
    <row r="54" spans="1:15" x14ac:dyDescent="0.2">
      <c r="A54" s="57"/>
    </row>
    <row r="55" spans="1:15" x14ac:dyDescent="0.2">
      <c r="A55" s="64" t="s">
        <v>36</v>
      </c>
      <c r="B55" s="50" t="s">
        <v>4</v>
      </c>
      <c r="C55" s="51">
        <v>12</v>
      </c>
      <c r="D55" s="51">
        <v>11</v>
      </c>
      <c r="E55" s="51">
        <v>3</v>
      </c>
      <c r="F55" s="51">
        <v>20</v>
      </c>
      <c r="G55" s="51">
        <v>42</v>
      </c>
      <c r="H55" s="51">
        <v>30</v>
      </c>
      <c r="I55" s="51">
        <v>18</v>
      </c>
      <c r="J55" s="51">
        <v>17</v>
      </c>
      <c r="K55" s="51">
        <v>44</v>
      </c>
      <c r="L55" s="51">
        <v>77</v>
      </c>
      <c r="M55" s="51">
        <v>270</v>
      </c>
      <c r="N55" s="51">
        <v>207</v>
      </c>
      <c r="O55" s="51">
        <v>751</v>
      </c>
    </row>
    <row r="56" spans="1:15" x14ac:dyDescent="0.2">
      <c r="A56" s="65"/>
      <c r="B56" s="50" t="s">
        <v>5</v>
      </c>
      <c r="C56" s="51">
        <v>45</v>
      </c>
      <c r="D56" s="51">
        <v>14</v>
      </c>
      <c r="E56" s="51">
        <v>23</v>
      </c>
      <c r="F56" s="51">
        <v>46</v>
      </c>
      <c r="G56" s="51">
        <v>73</v>
      </c>
      <c r="H56" s="51">
        <v>106</v>
      </c>
      <c r="I56" s="51">
        <v>147</v>
      </c>
      <c r="J56" s="51">
        <v>180</v>
      </c>
      <c r="K56" s="51">
        <v>234</v>
      </c>
      <c r="L56" s="51">
        <v>212</v>
      </c>
      <c r="M56" s="51">
        <v>228</v>
      </c>
      <c r="N56" s="51">
        <v>67</v>
      </c>
      <c r="O56" s="51">
        <v>1375</v>
      </c>
    </row>
    <row r="57" spans="1:15" x14ac:dyDescent="0.2">
      <c r="A57" s="65"/>
      <c r="B57" s="50" t="s">
        <v>6</v>
      </c>
      <c r="C57" s="51">
        <v>3</v>
      </c>
      <c r="D57" s="51"/>
      <c r="E57" s="51"/>
      <c r="F57" s="51">
        <v>1</v>
      </c>
      <c r="G57" s="51">
        <v>3</v>
      </c>
      <c r="H57" s="51">
        <v>5</v>
      </c>
      <c r="I57" s="51">
        <v>3</v>
      </c>
      <c r="J57" s="51">
        <v>4</v>
      </c>
      <c r="K57" s="51">
        <v>2</v>
      </c>
      <c r="L57" s="51">
        <v>8</v>
      </c>
      <c r="M57" s="51">
        <v>26</v>
      </c>
      <c r="N57" s="51">
        <v>32</v>
      </c>
      <c r="O57" s="51">
        <v>87</v>
      </c>
    </row>
    <row r="58" spans="1:15" x14ac:dyDescent="0.2">
      <c r="A58" s="65"/>
      <c r="B58" s="50" t="s">
        <v>7</v>
      </c>
      <c r="C58" s="51">
        <v>147</v>
      </c>
      <c r="D58" s="51">
        <v>36</v>
      </c>
      <c r="E58" s="51">
        <v>33</v>
      </c>
      <c r="F58" s="51">
        <v>44</v>
      </c>
      <c r="G58" s="51">
        <v>74</v>
      </c>
      <c r="H58" s="51">
        <v>62</v>
      </c>
      <c r="I58" s="51">
        <v>43</v>
      </c>
      <c r="J58" s="51">
        <v>157</v>
      </c>
      <c r="K58" s="51">
        <v>60</v>
      </c>
      <c r="L58" s="51">
        <v>65</v>
      </c>
      <c r="M58" s="51">
        <v>67</v>
      </c>
      <c r="N58" s="51">
        <v>11</v>
      </c>
      <c r="O58" s="51">
        <v>799</v>
      </c>
    </row>
    <row r="59" spans="1:15" x14ac:dyDescent="0.2">
      <c r="A59" s="65"/>
      <c r="B59" s="50" t="s">
        <v>8</v>
      </c>
      <c r="C59" s="51">
        <v>3</v>
      </c>
      <c r="D59" s="52"/>
      <c r="E59" s="52">
        <v>2</v>
      </c>
      <c r="F59" s="51">
        <v>1</v>
      </c>
      <c r="G59" s="51">
        <v>3</v>
      </c>
      <c r="H59" s="51">
        <v>3</v>
      </c>
      <c r="I59" s="51">
        <v>3</v>
      </c>
      <c r="J59" s="51">
        <v>1</v>
      </c>
      <c r="K59" s="51">
        <v>1</v>
      </c>
      <c r="L59" s="51">
        <v>4</v>
      </c>
      <c r="M59" s="51">
        <v>18</v>
      </c>
      <c r="N59" s="51">
        <v>1</v>
      </c>
      <c r="O59" s="51">
        <v>40</v>
      </c>
    </row>
    <row r="60" spans="1:15" x14ac:dyDescent="0.2">
      <c r="A60" s="65"/>
      <c r="B60" s="53" t="s">
        <v>9</v>
      </c>
      <c r="C60" s="54">
        <v>210</v>
      </c>
      <c r="D60" s="54">
        <v>61</v>
      </c>
      <c r="E60" s="54">
        <v>61</v>
      </c>
      <c r="F60" s="54">
        <v>112</v>
      </c>
      <c r="G60" s="54">
        <v>195</v>
      </c>
      <c r="H60" s="54">
        <v>206</v>
      </c>
      <c r="I60" s="54">
        <v>214</v>
      </c>
      <c r="J60" s="54">
        <v>359</v>
      </c>
      <c r="K60" s="54">
        <v>341</v>
      </c>
      <c r="L60" s="54">
        <v>366</v>
      </c>
      <c r="M60" s="54">
        <v>609</v>
      </c>
      <c r="N60" s="54">
        <v>318</v>
      </c>
      <c r="O60" s="54">
        <v>3052</v>
      </c>
    </row>
    <row r="61" spans="1:15" x14ac:dyDescent="0.2">
      <c r="A61" s="66"/>
      <c r="B61" s="55" t="s">
        <v>10</v>
      </c>
      <c r="C61" s="56">
        <v>6.8807339449541302E-2</v>
      </c>
      <c r="D61" s="56">
        <v>1.9986893840104901E-2</v>
      </c>
      <c r="E61" s="56">
        <v>1.9986893840104901E-2</v>
      </c>
      <c r="F61" s="56">
        <v>3.6697247706422E-2</v>
      </c>
      <c r="G61" s="56">
        <v>6.3892529488859803E-2</v>
      </c>
      <c r="H61" s="56">
        <v>6.7496723460026206E-2</v>
      </c>
      <c r="I61" s="56">
        <v>7.0117955439056398E-2</v>
      </c>
      <c r="J61" s="56">
        <v>0.117627785058978</v>
      </c>
      <c r="K61" s="56">
        <v>0.11173001310616</v>
      </c>
      <c r="L61" s="56">
        <v>0.119921363040629</v>
      </c>
      <c r="M61" s="56">
        <v>0.19954128440367</v>
      </c>
      <c r="N61" s="56">
        <v>0.104193971166448</v>
      </c>
      <c r="O61" s="56">
        <v>1</v>
      </c>
    </row>
    <row r="63" spans="1:15" x14ac:dyDescent="0.2">
      <c r="A63" s="64" t="s">
        <v>37</v>
      </c>
      <c r="B63" s="50" t="s">
        <v>4</v>
      </c>
      <c r="C63" s="51">
        <v>8</v>
      </c>
      <c r="D63" s="51">
        <v>9</v>
      </c>
      <c r="E63" s="51">
        <v>7</v>
      </c>
      <c r="F63" s="51">
        <v>4</v>
      </c>
      <c r="G63" s="51">
        <v>2</v>
      </c>
      <c r="H63" s="51">
        <v>7</v>
      </c>
      <c r="I63" s="51">
        <v>10</v>
      </c>
      <c r="J63" s="51">
        <v>9</v>
      </c>
      <c r="K63" s="51">
        <v>7</v>
      </c>
      <c r="L63" s="51">
        <v>27</v>
      </c>
      <c r="M63" s="51">
        <v>74</v>
      </c>
      <c r="N63" s="51">
        <v>121</v>
      </c>
      <c r="O63" s="51">
        <v>285</v>
      </c>
    </row>
    <row r="64" spans="1:15" x14ac:dyDescent="0.2">
      <c r="A64" s="65"/>
      <c r="B64" s="50" t="s">
        <v>5</v>
      </c>
      <c r="C64" s="51">
        <v>46</v>
      </c>
      <c r="D64" s="51">
        <v>7</v>
      </c>
      <c r="E64" s="51">
        <v>9</v>
      </c>
      <c r="F64" s="51">
        <v>10</v>
      </c>
      <c r="G64" s="51">
        <v>13</v>
      </c>
      <c r="H64" s="51">
        <v>17</v>
      </c>
      <c r="I64" s="51">
        <v>25</v>
      </c>
      <c r="J64" s="51">
        <v>28</v>
      </c>
      <c r="K64" s="51">
        <v>65</v>
      </c>
      <c r="L64" s="51">
        <v>72</v>
      </c>
      <c r="M64" s="51">
        <v>67</v>
      </c>
      <c r="N64" s="51">
        <v>14</v>
      </c>
      <c r="O64" s="51">
        <v>373</v>
      </c>
    </row>
    <row r="65" spans="1:15" x14ac:dyDescent="0.2">
      <c r="A65" s="65"/>
      <c r="B65" s="50" t="s">
        <v>6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>
        <v>7</v>
      </c>
      <c r="O65" s="51">
        <v>7</v>
      </c>
    </row>
    <row r="66" spans="1:15" x14ac:dyDescent="0.2">
      <c r="A66" s="65"/>
      <c r="B66" s="50" t="s">
        <v>7</v>
      </c>
      <c r="C66" s="51">
        <v>40</v>
      </c>
      <c r="D66" s="51">
        <v>3</v>
      </c>
      <c r="E66" s="51">
        <v>7</v>
      </c>
      <c r="F66" s="51">
        <v>4</v>
      </c>
      <c r="G66" s="51">
        <v>7</v>
      </c>
      <c r="H66" s="51">
        <v>8</v>
      </c>
      <c r="I66" s="51">
        <v>11</v>
      </c>
      <c r="J66" s="51">
        <v>11</v>
      </c>
      <c r="K66" s="51">
        <v>9</v>
      </c>
      <c r="L66" s="51">
        <v>10</v>
      </c>
      <c r="M66" s="51">
        <v>9</v>
      </c>
      <c r="N66" s="51"/>
      <c r="O66" s="51">
        <v>119</v>
      </c>
    </row>
    <row r="67" spans="1:15" x14ac:dyDescent="0.2">
      <c r="A67" s="65"/>
      <c r="B67" s="50" t="s">
        <v>8</v>
      </c>
      <c r="C67" s="51"/>
      <c r="D67" s="52"/>
      <c r="E67" s="52"/>
      <c r="F67" s="51">
        <v>1</v>
      </c>
      <c r="G67" s="51">
        <v>2</v>
      </c>
      <c r="H67" s="51">
        <v>4</v>
      </c>
      <c r="I67" s="51">
        <v>5</v>
      </c>
      <c r="J67" s="51">
        <v>1</v>
      </c>
      <c r="K67" s="51"/>
      <c r="L67" s="51">
        <v>1</v>
      </c>
      <c r="M67" s="51">
        <v>2</v>
      </c>
      <c r="N67" s="51"/>
      <c r="O67" s="51">
        <v>16</v>
      </c>
    </row>
    <row r="68" spans="1:15" x14ac:dyDescent="0.2">
      <c r="A68" s="65"/>
      <c r="B68" s="53" t="s">
        <v>9</v>
      </c>
      <c r="C68" s="54">
        <v>94</v>
      </c>
      <c r="D68" s="54">
        <v>19</v>
      </c>
      <c r="E68" s="54">
        <v>23</v>
      </c>
      <c r="F68" s="54">
        <v>19</v>
      </c>
      <c r="G68" s="54">
        <v>24</v>
      </c>
      <c r="H68" s="54">
        <v>36</v>
      </c>
      <c r="I68" s="54">
        <v>51</v>
      </c>
      <c r="J68" s="54">
        <v>49</v>
      </c>
      <c r="K68" s="54">
        <v>81</v>
      </c>
      <c r="L68" s="54">
        <v>110</v>
      </c>
      <c r="M68" s="54">
        <v>152</v>
      </c>
      <c r="N68" s="54">
        <v>142</v>
      </c>
      <c r="O68" s="54">
        <v>800</v>
      </c>
    </row>
    <row r="69" spans="1:15" x14ac:dyDescent="0.2">
      <c r="A69" s="66"/>
      <c r="B69" s="55" t="s">
        <v>10</v>
      </c>
      <c r="C69" s="56">
        <v>0.11749999999999999</v>
      </c>
      <c r="D69" s="56">
        <v>2.375E-2</v>
      </c>
      <c r="E69" s="56">
        <v>2.8750000000000001E-2</v>
      </c>
      <c r="F69" s="56">
        <v>2.375E-2</v>
      </c>
      <c r="G69" s="56">
        <v>0.03</v>
      </c>
      <c r="H69" s="56">
        <v>4.4999999999999998E-2</v>
      </c>
      <c r="I69" s="56">
        <v>6.3750000000000001E-2</v>
      </c>
      <c r="J69" s="56">
        <v>6.1249999999999999E-2</v>
      </c>
      <c r="K69" s="56">
        <v>0.10125000000000001</v>
      </c>
      <c r="L69" s="56">
        <v>0.13750000000000001</v>
      </c>
      <c r="M69" s="56">
        <v>0.19</v>
      </c>
      <c r="N69" s="56">
        <v>0.17749999999999999</v>
      </c>
      <c r="O69" s="56">
        <v>1</v>
      </c>
    </row>
    <row r="71" spans="1:15" x14ac:dyDescent="0.2">
      <c r="A71" s="59" t="s">
        <v>43</v>
      </c>
    </row>
    <row r="72" spans="1:15" x14ac:dyDescent="0.2">
      <c r="A72" s="59" t="s">
        <v>38</v>
      </c>
    </row>
  </sheetData>
  <mergeCells count="8">
    <mergeCell ref="A55:A61"/>
    <mergeCell ref="A63:A69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870D1D-1729-4FD1-9D1A-A196D0A4893F}"/>
</file>

<file path=customXml/itemProps2.xml><?xml version="1.0" encoding="utf-8"?>
<ds:datastoreItem xmlns:ds="http://schemas.openxmlformats.org/officeDocument/2006/customXml" ds:itemID="{055D3E65-0CEF-4323-A8D9-9510306738AF}"/>
</file>

<file path=customXml/itemProps3.xml><?xml version="1.0" encoding="utf-8"?>
<ds:datastoreItem xmlns:ds="http://schemas.openxmlformats.org/officeDocument/2006/customXml" ds:itemID="{2F9902A1-2C7D-4F90-8A61-46D6FF6755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2016-09-26T12:56:11Z</cp:lastPrinted>
  <dcterms:created xsi:type="dcterms:W3CDTF">2016-09-16T08:43:33Z</dcterms:created>
  <dcterms:modified xsi:type="dcterms:W3CDTF">2019-06-07T10:11:33Z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