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toraggio penale 4 trimestre\"/>
    </mc:Choice>
  </mc:AlternateContent>
  <bookViews>
    <workbookView xWindow="0" yWindow="0" windowWidth="19200" windowHeight="10860"/>
  </bookViews>
  <sheets>
    <sheet name="Flussi_sicp_laquila" sheetId="1" r:id="rId1"/>
    <sheet name="Varpend_sicp_laquila" sheetId="2" r:id="rId2"/>
  </sheets>
  <definedNames>
    <definedName name="_xlnm._FilterDatabase" localSheetId="0" hidden="1">Flussi_sicp_laquila!$A$5:$B$9</definedName>
    <definedName name="_xlnm._FilterDatabase" localSheetId="1" hidden="1">Varpend_sicp_laquila!$A$5:$E$5</definedName>
    <definedName name="_xlnm.Print_Area" localSheetId="0">Flussi_sicp_laquila!$A$1:$D$83</definedName>
    <definedName name="_xlnm.Print_Area" localSheetId="1">Varpend_sicp_laquila!$A$1:$E$26</definedName>
    <definedName name="_xlnm.Print_Titles" localSheetId="0">Flussi_sicp_laquila!$5:$5</definedName>
  </definedNames>
  <calcPr calcId="162913"/>
</workbook>
</file>

<file path=xl/calcChain.xml><?xml version="1.0" encoding="utf-8"?>
<calcChain xmlns="http://schemas.openxmlformats.org/spreadsheetml/2006/main">
  <c r="H9" i="1" l="1"/>
  <c r="G9" i="1"/>
  <c r="H69" i="1" l="1"/>
  <c r="G69" i="1"/>
  <c r="E21" i="2"/>
  <c r="G71" i="1" l="1"/>
  <c r="G46" i="1"/>
  <c r="E15" i="2"/>
  <c r="G79" i="1" l="1"/>
  <c r="G62" i="1"/>
  <c r="G54" i="1"/>
  <c r="G37" i="1"/>
  <c r="G28" i="1"/>
  <c r="G19" i="1"/>
  <c r="G11" i="1"/>
  <c r="E71" i="1" l="1"/>
  <c r="F9" i="1"/>
  <c r="E9" i="1"/>
  <c r="E9" i="2"/>
  <c r="E7" i="2"/>
  <c r="E19" i="1" l="1"/>
  <c r="E11" i="1"/>
  <c r="E46" i="1"/>
  <c r="F60" i="1"/>
  <c r="E60" i="1"/>
  <c r="E19" i="2"/>
  <c r="E62" i="1" l="1"/>
  <c r="E17" i="2"/>
  <c r="E54" i="1" l="1"/>
  <c r="D69" i="1"/>
  <c r="C69" i="1"/>
  <c r="D44" i="1"/>
  <c r="C44" i="1"/>
  <c r="D35" i="1"/>
  <c r="C35" i="1"/>
  <c r="E79" i="1" l="1"/>
  <c r="C46" i="1"/>
  <c r="C71" i="1"/>
  <c r="E28" i="1"/>
  <c r="E37" i="1"/>
  <c r="D60" i="1" l="1"/>
  <c r="C60" i="1"/>
  <c r="C62" i="1" l="1"/>
  <c r="C9" i="1"/>
  <c r="D77" i="1" l="1"/>
  <c r="C77" i="1"/>
  <c r="D52" i="1"/>
  <c r="C52" i="1"/>
  <c r="D26" i="1"/>
  <c r="C26" i="1"/>
  <c r="D17" i="1"/>
  <c r="C17" i="1"/>
  <c r="D9" i="1"/>
  <c r="C11" i="1" l="1"/>
  <c r="C19" i="1"/>
  <c r="C28" i="1"/>
  <c r="C37" i="1"/>
  <c r="C79" i="1"/>
  <c r="C54" i="1"/>
  <c r="E23" i="2" l="1"/>
  <c r="E13" i="2"/>
  <c r="E11" i="2"/>
</calcChain>
</file>

<file path=xl/sharedStrings.xml><?xml version="1.0" encoding="utf-8"?>
<sst xmlns="http://schemas.openxmlformats.org/spreadsheetml/2006/main" count="141" uniqueCount="41">
  <si>
    <t>Distretto di L'Aquila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</si>
  <si>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</si>
  <si>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</si>
  <si>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</si>
  <si>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L'Aquila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</si>
  <si>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</si>
  <si>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</si>
  <si>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</si>
  <si>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</si>
  <si>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</si>
  <si>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Avezzano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</si>
  <si>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</si>
  <si>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</si>
  <si>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</si>
  <si>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</si>
  <si>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</si>
  <si>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 xml:space="preserve">Tribunale Ordinario di Chieti </t>
  </si>
  <si>
    <t>RITO COLLEGIALE SEZIONE ASSISE</t>
  </si>
  <si>
    <t xml:space="preserve">Tribunale Ordinario di Lanciano </t>
  </si>
  <si>
    <t xml:space="preserve">Tribunale Ordinario di L'Aquila </t>
  </si>
  <si>
    <t>Tribunale Ordinario di Pescara</t>
  </si>
  <si>
    <t>Tribunale Ordinario di Sulmona</t>
  </si>
  <si>
    <t>Tribunale Ordinario di Teramo</t>
  </si>
  <si>
    <t>Tribunale Ordinario di Vasto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</si>
  <si>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</si>
  <si>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</si>
  <si>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</si>
  <si>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L'Aquila</t>
  </si>
  <si>
    <t>Tribunale Ordinario di Chieti</t>
  </si>
  <si>
    <t>Tribunale Ordinario di Lanciano</t>
  </si>
  <si>
    <t>Tribunale Ordinario di L'Aquila</t>
  </si>
  <si>
    <t>Iscritti 2017</t>
  </si>
  <si>
    <t>Definiti 2017</t>
  </si>
  <si>
    <t>Iscritti  2018</t>
  </si>
  <si>
    <t>Definiti  2018</t>
  </si>
  <si>
    <t>Pendenti al 31/12/2016</t>
  </si>
  <si>
    <t>SETTORE PENALE. Anni 2017 - 2019, registro autori di reato noti</t>
  </si>
  <si>
    <t>Iscritti  2019</t>
  </si>
  <si>
    <t>Definiti  2019</t>
  </si>
  <si>
    <t>Pendenti al 31/12/2019</t>
  </si>
  <si>
    <t>SETTORE PENALE. Anni 2017 -  2019, registro autori di reato noti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</si>
</sst>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9" fillId="2" borderId="9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8" fillId="0" borderId="2" xfId="3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3" fontId="8" fillId="0" borderId="2" xfId="3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zoomScale="130" zoomScaleNormal="130" workbookViewId="0"/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7109375" style="2" customWidth="1"/>
    <col min="4" max="8" width="10.28515625" style="2" customWidth="1"/>
    <col min="9" max="16384" width="9.140625" style="2"/>
  </cols>
  <sheetData>
    <row r="1" spans="1:8" ht="15.75" x14ac:dyDescent="0.25">
      <c r="A1" s="1" t="s">
        <v>0</v>
      </c>
      <c r="C1" s="19"/>
      <c r="D1" s="19"/>
      <c r="E1" s="19"/>
      <c r="F1" s="19"/>
      <c r="G1" s="19"/>
      <c r="H1" s="19"/>
    </row>
    <row r="2" spans="1:8" ht="15" x14ac:dyDescent="0.25">
      <c r="A2" s="3" t="s">
        <v>1</v>
      </c>
    </row>
    <row r="3" spans="1:8" x14ac:dyDescent="0.2">
      <c r="A3" s="49" t="s">
        <v>36</v>
      </c>
    </row>
    <row r="4" spans="1:8" ht="6.75" customHeight="1" x14ac:dyDescent="0.2"/>
    <row r="5" spans="1:8" ht="40.9" customHeight="1" x14ac:dyDescent="0.2">
      <c r="A5" s="4" t="s">
        <v>2</v>
      </c>
      <c r="B5" s="4" t="s">
        <v>3</v>
      </c>
      <c r="C5" s="6" t="s">
        <v>31</v>
      </c>
      <c r="D5" s="6" t="s">
        <v>32</v>
      </c>
      <c r="E5" s="5" t="s">
        <v>33</v>
      </c>
      <c r="F5" s="6" t="s">
        <v>34</v>
      </c>
      <c r="G5" s="5" t="s">
        <v>37</v>
      </c>
      <c r="H5" s="6" t="s">
        <v>38</v>
      </c>
    </row>
    <row r="6" spans="1:8" x14ac:dyDescent="0.2">
      <c r="A6" s="56" t="s">
        <v>4</v>
      </c>
      <c r="B6" s="7" t="s">
        <v>5</v>
      </c>
      <c r="C6" s="8">
        <v>3648</v>
      </c>
      <c r="D6" s="8">
        <v>2915</v>
      </c>
      <c r="E6" s="9">
        <v>3177</v>
      </c>
      <c r="F6" s="8">
        <v>3164</v>
      </c>
      <c r="G6" s="9">
        <v>3063</v>
      </c>
      <c r="H6" s="8">
        <v>2753</v>
      </c>
    </row>
    <row r="7" spans="1:8" x14ac:dyDescent="0.2">
      <c r="A7" s="56"/>
      <c r="B7" s="7" t="s">
        <v>6</v>
      </c>
      <c r="C7" s="8">
        <v>9</v>
      </c>
      <c r="D7" s="8">
        <v>6</v>
      </c>
      <c r="E7" s="9">
        <v>6</v>
      </c>
      <c r="F7" s="8">
        <v>8</v>
      </c>
      <c r="G7" s="9">
        <v>6</v>
      </c>
      <c r="H7" s="8">
        <v>7</v>
      </c>
    </row>
    <row r="8" spans="1:8" x14ac:dyDescent="0.2">
      <c r="A8" s="56"/>
      <c r="B8" s="7" t="s">
        <v>7</v>
      </c>
      <c r="C8" s="11">
        <v>65</v>
      </c>
      <c r="D8" s="11">
        <v>40</v>
      </c>
      <c r="E8" s="12">
        <v>41</v>
      </c>
      <c r="F8" s="11">
        <v>76</v>
      </c>
      <c r="G8" s="12">
        <v>39</v>
      </c>
      <c r="H8" s="11">
        <v>37</v>
      </c>
    </row>
    <row r="9" spans="1:8" x14ac:dyDescent="0.2">
      <c r="A9" s="56"/>
      <c r="B9" s="13" t="s">
        <v>8</v>
      </c>
      <c r="C9" s="14">
        <f>SUM(C6:C8)</f>
        <v>3722</v>
      </c>
      <c r="D9" s="14">
        <f t="shared" ref="D9:H9" si="0">SUM(D6:D8)</f>
        <v>2961</v>
      </c>
      <c r="E9" s="14">
        <f>SUM(E6:E8)</f>
        <v>3224</v>
      </c>
      <c r="F9" s="14">
        <f t="shared" si="0"/>
        <v>3248</v>
      </c>
      <c r="G9" s="14">
        <f>SUM(G6:G8)</f>
        <v>3108</v>
      </c>
      <c r="H9" s="14">
        <f t="shared" si="0"/>
        <v>2797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9</v>
      </c>
      <c r="C11" s="54">
        <f>D9/C9</f>
        <v>0.79554003224073078</v>
      </c>
      <c r="D11" s="55"/>
      <c r="E11" s="54">
        <f>F9/E9</f>
        <v>1.0074441687344913</v>
      </c>
      <c r="F11" s="55"/>
      <c r="G11" s="54">
        <f>H9/G9</f>
        <v>0.8999356499356499</v>
      </c>
      <c r="H11" s="55"/>
    </row>
    <row r="12" spans="1:8" x14ac:dyDescent="0.2">
      <c r="C12" s="10"/>
      <c r="D12" s="10"/>
      <c r="E12" s="10"/>
      <c r="F12" s="10"/>
      <c r="G12" s="10"/>
      <c r="H12" s="10"/>
    </row>
    <row r="13" spans="1:8" x14ac:dyDescent="0.2">
      <c r="A13" s="56" t="s">
        <v>10</v>
      </c>
      <c r="B13" s="20" t="s">
        <v>11</v>
      </c>
      <c r="C13" s="8">
        <v>48</v>
      </c>
      <c r="D13" s="8">
        <v>40</v>
      </c>
      <c r="E13" s="8">
        <v>60</v>
      </c>
      <c r="F13" s="8">
        <v>34</v>
      </c>
      <c r="G13" s="8">
        <v>38</v>
      </c>
      <c r="H13" s="8">
        <v>43</v>
      </c>
    </row>
    <row r="14" spans="1:8" x14ac:dyDescent="0.2">
      <c r="A14" s="56" t="s">
        <v>12</v>
      </c>
      <c r="B14" s="21" t="s">
        <v>13</v>
      </c>
      <c r="C14" s="8">
        <v>1074</v>
      </c>
      <c r="D14" s="8">
        <v>846</v>
      </c>
      <c r="E14" s="8">
        <v>1018</v>
      </c>
      <c r="F14" s="8">
        <v>800</v>
      </c>
      <c r="G14" s="8">
        <v>1080</v>
      </c>
      <c r="H14" s="8">
        <v>738</v>
      </c>
    </row>
    <row r="15" spans="1:8" ht="22.5" x14ac:dyDescent="0.2">
      <c r="A15" s="56" t="s">
        <v>12</v>
      </c>
      <c r="B15" s="22" t="s">
        <v>14</v>
      </c>
      <c r="C15" s="8">
        <v>19</v>
      </c>
      <c r="D15" s="8">
        <v>23</v>
      </c>
      <c r="E15" s="8">
        <v>18</v>
      </c>
      <c r="F15" s="8">
        <v>23</v>
      </c>
      <c r="G15" s="8">
        <v>13</v>
      </c>
      <c r="H15" s="8">
        <v>9</v>
      </c>
    </row>
    <row r="16" spans="1:8" x14ac:dyDescent="0.2">
      <c r="A16" s="56" t="s">
        <v>12</v>
      </c>
      <c r="B16" s="23" t="s">
        <v>15</v>
      </c>
      <c r="C16" s="11">
        <v>1931</v>
      </c>
      <c r="D16" s="11">
        <v>2658</v>
      </c>
      <c r="E16" s="11">
        <v>1866</v>
      </c>
      <c r="F16" s="11">
        <v>1837</v>
      </c>
      <c r="G16" s="11">
        <v>1440</v>
      </c>
      <c r="H16" s="11">
        <v>1634</v>
      </c>
    </row>
    <row r="17" spans="1:8" x14ac:dyDescent="0.2">
      <c r="A17" s="56" t="s">
        <v>12</v>
      </c>
      <c r="B17" s="18" t="s">
        <v>8</v>
      </c>
      <c r="C17" s="25">
        <f>SUM(C13:C16)</f>
        <v>3072</v>
      </c>
      <c r="D17" s="25">
        <f t="shared" ref="D17" si="1">SUM(D13:D16)</f>
        <v>3567</v>
      </c>
      <c r="E17" s="25">
        <v>2962</v>
      </c>
      <c r="F17" s="25">
        <v>2694</v>
      </c>
      <c r="G17" s="25">
        <v>2571</v>
      </c>
      <c r="H17" s="25">
        <v>2424</v>
      </c>
    </row>
    <row r="18" spans="1:8" ht="6" customHeight="1" x14ac:dyDescent="0.2">
      <c r="A18" s="15"/>
      <c r="B18" s="26"/>
      <c r="C18" s="28"/>
      <c r="D18" s="28"/>
      <c r="E18" s="28"/>
      <c r="F18" s="28"/>
      <c r="G18" s="28"/>
      <c r="H18" s="28"/>
    </row>
    <row r="19" spans="1:8" x14ac:dyDescent="0.2">
      <c r="A19" s="15"/>
      <c r="B19" s="18" t="s">
        <v>9</v>
      </c>
      <c r="C19" s="54">
        <f>D17/C17</f>
        <v>1.1611328125</v>
      </c>
      <c r="D19" s="55"/>
      <c r="E19" s="54">
        <f>F17/E17</f>
        <v>0.90952059419311271</v>
      </c>
      <c r="F19" s="55"/>
      <c r="G19" s="54">
        <f>H17/G17</f>
        <v>0.9428238039673279</v>
      </c>
      <c r="H19" s="55"/>
    </row>
    <row r="20" spans="1:8" x14ac:dyDescent="0.2">
      <c r="A20" s="15"/>
      <c r="B20" s="26"/>
      <c r="C20" s="27"/>
      <c r="D20" s="27"/>
      <c r="E20" s="27"/>
      <c r="F20" s="27"/>
      <c r="G20" s="27"/>
      <c r="H20" s="27"/>
    </row>
    <row r="21" spans="1:8" x14ac:dyDescent="0.2">
      <c r="A21" s="56" t="s">
        <v>16</v>
      </c>
      <c r="B21" s="20" t="s">
        <v>17</v>
      </c>
      <c r="C21" s="29">
        <v>3</v>
      </c>
      <c r="D21" s="29">
        <v>1</v>
      </c>
      <c r="E21" s="29">
        <v>0</v>
      </c>
      <c r="F21" s="29">
        <v>3</v>
      </c>
      <c r="G21" s="29">
        <v>2</v>
      </c>
      <c r="H21" s="29">
        <v>2</v>
      </c>
    </row>
    <row r="22" spans="1:8" x14ac:dyDescent="0.2">
      <c r="A22" s="56" t="s">
        <v>12</v>
      </c>
      <c r="B22" s="20" t="s">
        <v>11</v>
      </c>
      <c r="C22" s="8">
        <v>46</v>
      </c>
      <c r="D22" s="8">
        <v>60</v>
      </c>
      <c r="E22" s="8">
        <v>43</v>
      </c>
      <c r="F22" s="8">
        <v>51</v>
      </c>
      <c r="G22" s="8">
        <v>55</v>
      </c>
      <c r="H22" s="8">
        <v>37</v>
      </c>
    </row>
    <row r="23" spans="1:8" x14ac:dyDescent="0.2">
      <c r="A23" s="56" t="s">
        <v>12</v>
      </c>
      <c r="B23" s="21" t="s">
        <v>13</v>
      </c>
      <c r="C23" s="8">
        <v>1301</v>
      </c>
      <c r="D23" s="8">
        <v>1449</v>
      </c>
      <c r="E23" s="8">
        <v>1274</v>
      </c>
      <c r="F23" s="8">
        <v>1372</v>
      </c>
      <c r="G23" s="8">
        <v>951</v>
      </c>
      <c r="H23" s="8">
        <v>842</v>
      </c>
    </row>
    <row r="24" spans="1:8" ht="22.5" x14ac:dyDescent="0.2">
      <c r="A24" s="56" t="s">
        <v>12</v>
      </c>
      <c r="B24" s="22" t="s">
        <v>14</v>
      </c>
      <c r="C24" s="8">
        <v>47</v>
      </c>
      <c r="D24" s="8">
        <v>42</v>
      </c>
      <c r="E24" s="8">
        <v>101</v>
      </c>
      <c r="F24" s="8">
        <v>66</v>
      </c>
      <c r="G24" s="8">
        <v>35</v>
      </c>
      <c r="H24" s="8">
        <v>58</v>
      </c>
    </row>
    <row r="25" spans="1:8" x14ac:dyDescent="0.2">
      <c r="A25" s="56" t="s">
        <v>12</v>
      </c>
      <c r="B25" s="23" t="s">
        <v>15</v>
      </c>
      <c r="C25" s="11">
        <v>2092</v>
      </c>
      <c r="D25" s="11">
        <v>1490</v>
      </c>
      <c r="E25" s="11">
        <v>1920</v>
      </c>
      <c r="F25" s="11">
        <v>2227</v>
      </c>
      <c r="G25" s="11">
        <v>2173</v>
      </c>
      <c r="H25" s="11">
        <v>1881</v>
      </c>
    </row>
    <row r="26" spans="1:8" x14ac:dyDescent="0.2">
      <c r="A26" s="56" t="s">
        <v>12</v>
      </c>
      <c r="B26" s="18" t="s">
        <v>8</v>
      </c>
      <c r="C26" s="25">
        <f t="shared" ref="C26:D26" si="2">SUM(C21:C25)</f>
        <v>3489</v>
      </c>
      <c r="D26" s="25">
        <f t="shared" si="2"/>
        <v>3042</v>
      </c>
      <c r="E26" s="25">
        <v>3338</v>
      </c>
      <c r="F26" s="25">
        <v>3719</v>
      </c>
      <c r="G26" s="25">
        <v>3216</v>
      </c>
      <c r="H26" s="25">
        <v>2820</v>
      </c>
    </row>
    <row r="27" spans="1:8" ht="6" customHeight="1" x14ac:dyDescent="0.2">
      <c r="A27" s="15"/>
      <c r="B27" s="26"/>
      <c r="C27" s="28"/>
      <c r="D27" s="28"/>
      <c r="E27" s="27"/>
      <c r="F27" s="28"/>
      <c r="G27" s="27"/>
      <c r="H27" s="28"/>
    </row>
    <row r="28" spans="1:8" x14ac:dyDescent="0.2">
      <c r="A28" s="15"/>
      <c r="B28" s="18" t="s">
        <v>9</v>
      </c>
      <c r="C28" s="54">
        <f>D26/C26</f>
        <v>0.87188306104901114</v>
      </c>
      <c r="D28" s="55"/>
      <c r="E28" s="54">
        <f>F26/E26</f>
        <v>1.1141402037147994</v>
      </c>
      <c r="F28" s="55"/>
      <c r="G28" s="54">
        <f>H26/G26</f>
        <v>0.87686567164179108</v>
      </c>
      <c r="H28" s="55"/>
    </row>
    <row r="29" spans="1:8" x14ac:dyDescent="0.2">
      <c r="A29" s="15"/>
      <c r="B29" s="26"/>
      <c r="C29" s="27"/>
      <c r="D29" s="27"/>
      <c r="E29" s="27"/>
      <c r="F29" s="27"/>
      <c r="G29" s="27"/>
      <c r="H29" s="27"/>
    </row>
    <row r="30" spans="1:8" x14ac:dyDescent="0.2">
      <c r="A30" s="56" t="s">
        <v>18</v>
      </c>
      <c r="B30" s="20" t="s">
        <v>17</v>
      </c>
      <c r="C30" s="29">
        <v>2</v>
      </c>
      <c r="D30" s="29">
        <v>2</v>
      </c>
      <c r="E30" s="29">
        <v>1</v>
      </c>
      <c r="F30" s="29">
        <v>1</v>
      </c>
      <c r="G30" s="29">
        <v>0</v>
      </c>
      <c r="H30" s="29">
        <v>1</v>
      </c>
    </row>
    <row r="31" spans="1:8" x14ac:dyDescent="0.2">
      <c r="A31" s="56" t="s">
        <v>12</v>
      </c>
      <c r="B31" s="20" t="s">
        <v>11</v>
      </c>
      <c r="C31" s="8">
        <v>34</v>
      </c>
      <c r="D31" s="8">
        <v>25</v>
      </c>
      <c r="E31" s="8">
        <v>17</v>
      </c>
      <c r="F31" s="8">
        <v>27</v>
      </c>
      <c r="G31" s="8">
        <v>19</v>
      </c>
      <c r="H31" s="8">
        <v>36</v>
      </c>
    </row>
    <row r="32" spans="1:8" x14ac:dyDescent="0.2">
      <c r="A32" s="56" t="s">
        <v>12</v>
      </c>
      <c r="B32" s="21" t="s">
        <v>13</v>
      </c>
      <c r="C32" s="8">
        <v>443</v>
      </c>
      <c r="D32" s="8">
        <v>621</v>
      </c>
      <c r="E32" s="8">
        <v>579</v>
      </c>
      <c r="F32" s="8">
        <v>660</v>
      </c>
      <c r="G32" s="8">
        <v>584</v>
      </c>
      <c r="H32" s="8">
        <v>557</v>
      </c>
    </row>
    <row r="33" spans="1:8" ht="22.5" x14ac:dyDescent="0.2">
      <c r="A33" s="56" t="s">
        <v>12</v>
      </c>
      <c r="B33" s="22" t="s">
        <v>14</v>
      </c>
      <c r="C33" s="8">
        <v>24</v>
      </c>
      <c r="D33" s="8">
        <v>15</v>
      </c>
      <c r="E33" s="8">
        <v>24</v>
      </c>
      <c r="F33" s="8">
        <v>26</v>
      </c>
      <c r="G33" s="8">
        <v>31</v>
      </c>
      <c r="H33" s="8">
        <v>22</v>
      </c>
    </row>
    <row r="34" spans="1:8" x14ac:dyDescent="0.2">
      <c r="A34" s="56" t="s">
        <v>12</v>
      </c>
      <c r="B34" s="23" t="s">
        <v>15</v>
      </c>
      <c r="C34" s="11">
        <v>801</v>
      </c>
      <c r="D34" s="11">
        <v>818</v>
      </c>
      <c r="E34" s="11">
        <v>980</v>
      </c>
      <c r="F34" s="11">
        <v>970</v>
      </c>
      <c r="G34" s="11">
        <v>1494</v>
      </c>
      <c r="H34" s="11">
        <v>1205</v>
      </c>
    </row>
    <row r="35" spans="1:8" x14ac:dyDescent="0.2">
      <c r="A35" s="56" t="s">
        <v>12</v>
      </c>
      <c r="B35" s="18" t="s">
        <v>8</v>
      </c>
      <c r="C35" s="25">
        <f t="shared" ref="C35:D35" si="3">SUM(C30:C34)</f>
        <v>1304</v>
      </c>
      <c r="D35" s="25">
        <f t="shared" si="3"/>
        <v>1481</v>
      </c>
      <c r="E35" s="25">
        <v>1601</v>
      </c>
      <c r="F35" s="25">
        <v>1684</v>
      </c>
      <c r="G35" s="25">
        <v>2128</v>
      </c>
      <c r="H35" s="25">
        <v>1821</v>
      </c>
    </row>
    <row r="36" spans="1:8" ht="4.9000000000000004" customHeight="1" x14ac:dyDescent="0.2">
      <c r="A36" s="15"/>
      <c r="B36" s="26"/>
      <c r="C36" s="28"/>
      <c r="D36" s="28"/>
      <c r="E36" s="27"/>
      <c r="F36" s="28"/>
      <c r="G36" s="27"/>
      <c r="H36" s="28"/>
    </row>
    <row r="37" spans="1:8" x14ac:dyDescent="0.2">
      <c r="A37" s="15"/>
      <c r="B37" s="18" t="s">
        <v>9</v>
      </c>
      <c r="C37" s="54">
        <f>D35/C35</f>
        <v>1.1357361963190185</v>
      </c>
      <c r="D37" s="55"/>
      <c r="E37" s="54">
        <f>F35/E35</f>
        <v>1.0518425983760149</v>
      </c>
      <c r="F37" s="55"/>
      <c r="G37" s="54">
        <f>H35/G35</f>
        <v>0.85573308270676696</v>
      </c>
      <c r="H37" s="55"/>
    </row>
    <row r="38" spans="1:8" x14ac:dyDescent="0.2">
      <c r="A38" s="15"/>
      <c r="B38" s="26"/>
      <c r="C38" s="27"/>
      <c r="D38" s="27"/>
      <c r="E38" s="27"/>
      <c r="F38" s="27"/>
      <c r="G38" s="27"/>
      <c r="H38" s="27"/>
    </row>
    <row r="39" spans="1:8" x14ac:dyDescent="0.2">
      <c r="A39" s="56" t="s">
        <v>19</v>
      </c>
      <c r="B39" s="20" t="s">
        <v>17</v>
      </c>
      <c r="C39" s="48">
        <v>1</v>
      </c>
      <c r="D39" s="48">
        <v>0</v>
      </c>
      <c r="E39" s="29">
        <v>2</v>
      </c>
      <c r="F39" s="48">
        <v>0</v>
      </c>
      <c r="G39" s="29">
        <v>1</v>
      </c>
      <c r="H39" s="48">
        <v>2</v>
      </c>
    </row>
    <row r="40" spans="1:8" x14ac:dyDescent="0.2">
      <c r="A40" s="56" t="s">
        <v>12</v>
      </c>
      <c r="B40" s="20" t="s">
        <v>11</v>
      </c>
      <c r="C40" s="8">
        <v>48</v>
      </c>
      <c r="D40" s="8">
        <v>41</v>
      </c>
      <c r="E40" s="8">
        <v>41</v>
      </c>
      <c r="F40" s="8">
        <v>45</v>
      </c>
      <c r="G40" s="8">
        <v>48</v>
      </c>
      <c r="H40" s="8">
        <v>53</v>
      </c>
    </row>
    <row r="41" spans="1:8" x14ac:dyDescent="0.2">
      <c r="A41" s="56" t="s">
        <v>12</v>
      </c>
      <c r="B41" s="21" t="s">
        <v>13</v>
      </c>
      <c r="C41" s="8">
        <v>920</v>
      </c>
      <c r="D41" s="8">
        <v>735</v>
      </c>
      <c r="E41" s="8">
        <v>805</v>
      </c>
      <c r="F41" s="8">
        <v>919</v>
      </c>
      <c r="G41" s="8">
        <v>566</v>
      </c>
      <c r="H41" s="8">
        <v>671</v>
      </c>
    </row>
    <row r="42" spans="1:8" ht="22.5" x14ac:dyDescent="0.2">
      <c r="A42" s="56" t="s">
        <v>12</v>
      </c>
      <c r="B42" s="22" t="s">
        <v>14</v>
      </c>
      <c r="C42" s="8">
        <v>10</v>
      </c>
      <c r="D42" s="8">
        <v>18</v>
      </c>
      <c r="E42" s="8">
        <v>14</v>
      </c>
      <c r="F42" s="8">
        <v>8</v>
      </c>
      <c r="G42" s="8">
        <v>9</v>
      </c>
      <c r="H42" s="8">
        <v>1</v>
      </c>
    </row>
    <row r="43" spans="1:8" x14ac:dyDescent="0.2">
      <c r="A43" s="56" t="s">
        <v>12</v>
      </c>
      <c r="B43" s="23" t="s">
        <v>15</v>
      </c>
      <c r="C43" s="11">
        <v>2389</v>
      </c>
      <c r="D43" s="11">
        <v>2408</v>
      </c>
      <c r="E43" s="11">
        <v>2244</v>
      </c>
      <c r="F43" s="11">
        <v>1723</v>
      </c>
      <c r="G43" s="11">
        <v>2264</v>
      </c>
      <c r="H43" s="11">
        <v>2466</v>
      </c>
    </row>
    <row r="44" spans="1:8" x14ac:dyDescent="0.2">
      <c r="A44" s="56" t="s">
        <v>12</v>
      </c>
      <c r="B44" s="18" t="s">
        <v>8</v>
      </c>
      <c r="C44" s="25">
        <f t="shared" ref="C44:D44" si="4">SUM(C39:C43)</f>
        <v>3368</v>
      </c>
      <c r="D44" s="25">
        <f t="shared" si="4"/>
        <v>3202</v>
      </c>
      <c r="E44" s="25">
        <v>3106</v>
      </c>
      <c r="F44" s="25">
        <v>2695</v>
      </c>
      <c r="G44" s="25">
        <v>2888</v>
      </c>
      <c r="H44" s="25">
        <v>3193</v>
      </c>
    </row>
    <row r="45" spans="1:8" ht="6" customHeight="1" x14ac:dyDescent="0.2">
      <c r="A45" s="15"/>
      <c r="B45" s="26"/>
      <c r="C45" s="28"/>
      <c r="D45" s="28"/>
      <c r="E45" s="28"/>
      <c r="F45" s="28"/>
      <c r="G45" s="28"/>
      <c r="H45" s="28"/>
    </row>
    <row r="46" spans="1:8" x14ac:dyDescent="0.2">
      <c r="A46" s="15"/>
      <c r="B46" s="18" t="s">
        <v>9</v>
      </c>
      <c r="C46" s="54">
        <f>D44/C44</f>
        <v>0.95071258907363421</v>
      </c>
      <c r="D46" s="55"/>
      <c r="E46" s="54">
        <f>F44/E44</f>
        <v>0.86767546683837737</v>
      </c>
      <c r="F46" s="55"/>
      <c r="G46" s="54">
        <f>H44/G44</f>
        <v>1.1056094182825484</v>
      </c>
      <c r="H46" s="55"/>
    </row>
    <row r="48" spans="1:8" x14ac:dyDescent="0.2">
      <c r="A48" s="56" t="s">
        <v>20</v>
      </c>
      <c r="B48" s="20" t="s">
        <v>11</v>
      </c>
      <c r="C48" s="8">
        <v>98</v>
      </c>
      <c r="D48" s="8">
        <v>151</v>
      </c>
      <c r="E48" s="8">
        <v>113</v>
      </c>
      <c r="F48" s="8">
        <v>154</v>
      </c>
      <c r="G48" s="8">
        <v>133</v>
      </c>
      <c r="H48" s="8">
        <v>138</v>
      </c>
    </row>
    <row r="49" spans="1:8" x14ac:dyDescent="0.2">
      <c r="A49" s="56" t="s">
        <v>12</v>
      </c>
      <c r="B49" s="21" t="s">
        <v>13</v>
      </c>
      <c r="C49" s="8">
        <v>2924</v>
      </c>
      <c r="D49" s="8">
        <v>3303</v>
      </c>
      <c r="E49" s="8">
        <v>3788</v>
      </c>
      <c r="F49" s="8">
        <v>4092</v>
      </c>
      <c r="G49" s="8">
        <v>3137</v>
      </c>
      <c r="H49" s="8">
        <v>4199</v>
      </c>
    </row>
    <row r="50" spans="1:8" ht="22.5" x14ac:dyDescent="0.2">
      <c r="A50" s="56" t="s">
        <v>12</v>
      </c>
      <c r="B50" s="22" t="s">
        <v>14</v>
      </c>
      <c r="C50" s="8">
        <v>57</v>
      </c>
      <c r="D50" s="8">
        <v>84</v>
      </c>
      <c r="E50" s="8">
        <v>60</v>
      </c>
      <c r="F50" s="8">
        <v>74</v>
      </c>
      <c r="G50" s="8">
        <v>56</v>
      </c>
      <c r="H50" s="8">
        <v>55</v>
      </c>
    </row>
    <row r="51" spans="1:8" x14ac:dyDescent="0.2">
      <c r="A51" s="56" t="s">
        <v>12</v>
      </c>
      <c r="B51" s="23" t="s">
        <v>15</v>
      </c>
      <c r="C51" s="11">
        <v>5280</v>
      </c>
      <c r="D51" s="11">
        <v>5487</v>
      </c>
      <c r="E51" s="11">
        <v>4820</v>
      </c>
      <c r="F51" s="11">
        <v>5480</v>
      </c>
      <c r="G51" s="11">
        <v>4491</v>
      </c>
      <c r="H51" s="11">
        <v>4752</v>
      </c>
    </row>
    <row r="52" spans="1:8" x14ac:dyDescent="0.2">
      <c r="A52" s="56" t="s">
        <v>12</v>
      </c>
      <c r="B52" s="18" t="s">
        <v>8</v>
      </c>
      <c r="C52" s="25">
        <f t="shared" ref="C52:D52" si="5">SUM(C48:C51)</f>
        <v>8359</v>
      </c>
      <c r="D52" s="25">
        <f t="shared" si="5"/>
        <v>9025</v>
      </c>
      <c r="E52" s="25">
        <v>8781</v>
      </c>
      <c r="F52" s="25">
        <v>9800</v>
      </c>
      <c r="G52" s="25">
        <v>7817</v>
      </c>
      <c r="H52" s="25">
        <v>9144</v>
      </c>
    </row>
    <row r="53" spans="1:8" ht="6" customHeight="1" x14ac:dyDescent="0.2">
      <c r="A53" s="15"/>
      <c r="B53" s="26"/>
      <c r="C53" s="28"/>
      <c r="D53" s="28"/>
      <c r="E53" s="27"/>
      <c r="F53" s="28"/>
      <c r="G53" s="27"/>
      <c r="H53" s="28"/>
    </row>
    <row r="54" spans="1:8" x14ac:dyDescent="0.2">
      <c r="A54" s="15"/>
      <c r="B54" s="18" t="s">
        <v>9</v>
      </c>
      <c r="C54" s="54">
        <f>D52/C52</f>
        <v>1.0796746022251464</v>
      </c>
      <c r="D54" s="55"/>
      <c r="E54" s="54">
        <f>F52/E52</f>
        <v>1.1160460084272863</v>
      </c>
      <c r="F54" s="55"/>
      <c r="G54" s="54">
        <f>H52/G52</f>
        <v>1.169758219265703</v>
      </c>
      <c r="H54" s="55"/>
    </row>
    <row r="55" spans="1:8" s="32" customFormat="1" x14ac:dyDescent="0.2">
      <c r="A55" s="15"/>
      <c r="B55" s="30"/>
      <c r="C55" s="31"/>
      <c r="D55" s="31"/>
      <c r="E55" s="31"/>
      <c r="F55" s="31"/>
      <c r="G55" s="31"/>
      <c r="H55" s="31"/>
    </row>
    <row r="56" spans="1:8" x14ac:dyDescent="0.2">
      <c r="A56" s="56" t="s">
        <v>21</v>
      </c>
      <c r="B56" s="20" t="s">
        <v>11</v>
      </c>
      <c r="C56" s="8">
        <v>18</v>
      </c>
      <c r="D56" s="8">
        <v>10</v>
      </c>
      <c r="E56" s="8">
        <v>17</v>
      </c>
      <c r="F56" s="8">
        <v>15</v>
      </c>
      <c r="G56" s="8">
        <v>18</v>
      </c>
      <c r="H56" s="8">
        <v>13</v>
      </c>
    </row>
    <row r="57" spans="1:8" x14ac:dyDescent="0.2">
      <c r="A57" s="56" t="s">
        <v>12</v>
      </c>
      <c r="B57" s="21" t="s">
        <v>13</v>
      </c>
      <c r="C57" s="8">
        <v>789</v>
      </c>
      <c r="D57" s="8">
        <v>597</v>
      </c>
      <c r="E57" s="8">
        <v>590</v>
      </c>
      <c r="F57" s="8">
        <v>602</v>
      </c>
      <c r="G57" s="8">
        <v>498</v>
      </c>
      <c r="H57" s="8">
        <v>550</v>
      </c>
    </row>
    <row r="58" spans="1:8" ht="22.5" x14ac:dyDescent="0.2">
      <c r="A58" s="56" t="s">
        <v>12</v>
      </c>
      <c r="B58" s="22" t="s">
        <v>14</v>
      </c>
      <c r="C58" s="8">
        <v>5</v>
      </c>
      <c r="D58" s="8">
        <v>5</v>
      </c>
      <c r="E58" s="50">
        <v>9</v>
      </c>
      <c r="F58" s="8">
        <v>8</v>
      </c>
      <c r="G58" s="50">
        <v>4</v>
      </c>
      <c r="H58" s="8">
        <v>7</v>
      </c>
    </row>
    <row r="59" spans="1:8" x14ac:dyDescent="0.2">
      <c r="A59" s="56" t="s">
        <v>12</v>
      </c>
      <c r="B59" s="23" t="s">
        <v>15</v>
      </c>
      <c r="C59" s="11">
        <v>888</v>
      </c>
      <c r="D59" s="11">
        <v>940</v>
      </c>
      <c r="E59" s="11">
        <v>928</v>
      </c>
      <c r="F59" s="11">
        <v>783</v>
      </c>
      <c r="G59" s="11">
        <v>860</v>
      </c>
      <c r="H59" s="11">
        <v>803</v>
      </c>
    </row>
    <row r="60" spans="1:8" x14ac:dyDescent="0.2">
      <c r="A60" s="56" t="s">
        <v>12</v>
      </c>
      <c r="B60" s="18" t="s">
        <v>8</v>
      </c>
      <c r="C60" s="24">
        <f t="shared" ref="C60:F60" si="6">SUM(C56:C59)</f>
        <v>1700</v>
      </c>
      <c r="D60" s="24">
        <f t="shared" si="6"/>
        <v>1552</v>
      </c>
      <c r="E60" s="24">
        <f t="shared" si="6"/>
        <v>1544</v>
      </c>
      <c r="F60" s="24">
        <f t="shared" si="6"/>
        <v>1408</v>
      </c>
      <c r="G60" s="24">
        <v>1380</v>
      </c>
      <c r="H60" s="24">
        <v>1373</v>
      </c>
    </row>
    <row r="61" spans="1:8" ht="6" customHeight="1" x14ac:dyDescent="0.2">
      <c r="A61" s="15"/>
      <c r="B61" s="26"/>
      <c r="C61" s="28"/>
      <c r="D61" s="28"/>
      <c r="E61" s="27"/>
      <c r="F61" s="28"/>
      <c r="G61" s="27"/>
      <c r="H61" s="28"/>
    </row>
    <row r="62" spans="1:8" x14ac:dyDescent="0.2">
      <c r="A62" s="15"/>
      <c r="B62" s="18" t="s">
        <v>9</v>
      </c>
      <c r="C62" s="54">
        <f>D60/C60</f>
        <v>0.91294117647058826</v>
      </c>
      <c r="D62" s="55"/>
      <c r="E62" s="54">
        <f>F60/E60</f>
        <v>0.91191709844559588</v>
      </c>
      <c r="F62" s="55"/>
      <c r="G62" s="54">
        <f>H60/G60</f>
        <v>0.99492753623188401</v>
      </c>
      <c r="H62" s="55"/>
    </row>
    <row r="63" spans="1:8" x14ac:dyDescent="0.2">
      <c r="A63" s="15"/>
      <c r="B63" s="26"/>
      <c r="C63" s="31"/>
      <c r="D63" s="31"/>
      <c r="E63" s="31"/>
      <c r="F63" s="31"/>
      <c r="G63" s="31"/>
      <c r="H63" s="31"/>
    </row>
    <row r="64" spans="1:8" x14ac:dyDescent="0.2">
      <c r="A64" s="56" t="s">
        <v>22</v>
      </c>
      <c r="B64" s="20" t="s">
        <v>17</v>
      </c>
      <c r="C64" s="29">
        <v>0</v>
      </c>
      <c r="D64" s="29">
        <v>0</v>
      </c>
      <c r="E64" s="29">
        <v>1</v>
      </c>
      <c r="F64" s="29">
        <v>1</v>
      </c>
      <c r="G64" s="29">
        <v>0</v>
      </c>
      <c r="H64" s="29">
        <v>0</v>
      </c>
    </row>
    <row r="65" spans="1:8" x14ac:dyDescent="0.2">
      <c r="A65" s="56" t="s">
        <v>12</v>
      </c>
      <c r="B65" s="20" t="s">
        <v>11</v>
      </c>
      <c r="C65" s="8">
        <v>82</v>
      </c>
      <c r="D65" s="8">
        <v>57</v>
      </c>
      <c r="E65" s="8">
        <v>88</v>
      </c>
      <c r="F65" s="8">
        <v>70</v>
      </c>
      <c r="G65" s="8">
        <v>72</v>
      </c>
      <c r="H65" s="8">
        <v>69</v>
      </c>
    </row>
    <row r="66" spans="1:8" x14ac:dyDescent="0.2">
      <c r="A66" s="56" t="s">
        <v>12</v>
      </c>
      <c r="B66" s="21" t="s">
        <v>13</v>
      </c>
      <c r="C66" s="8">
        <v>2194</v>
      </c>
      <c r="D66" s="8">
        <v>1690</v>
      </c>
      <c r="E66" s="8">
        <v>2294</v>
      </c>
      <c r="F66" s="8">
        <v>2028</v>
      </c>
      <c r="G66" s="8">
        <v>2471</v>
      </c>
      <c r="H66" s="8">
        <v>2055</v>
      </c>
    </row>
    <row r="67" spans="1:8" ht="22.5" x14ac:dyDescent="0.2">
      <c r="A67" s="56" t="s">
        <v>12</v>
      </c>
      <c r="B67" s="22" t="s">
        <v>14</v>
      </c>
      <c r="C67" s="8">
        <v>21</v>
      </c>
      <c r="D67" s="8">
        <v>22</v>
      </c>
      <c r="E67" s="8">
        <v>31</v>
      </c>
      <c r="F67" s="8">
        <v>25</v>
      </c>
      <c r="G67" s="8">
        <v>14</v>
      </c>
      <c r="H67" s="8">
        <v>23</v>
      </c>
    </row>
    <row r="68" spans="1:8" x14ac:dyDescent="0.2">
      <c r="A68" s="56" t="s">
        <v>12</v>
      </c>
      <c r="B68" s="23" t="s">
        <v>15</v>
      </c>
      <c r="C68" s="11">
        <v>5068</v>
      </c>
      <c r="D68" s="11">
        <v>4989</v>
      </c>
      <c r="E68" s="11">
        <v>5371</v>
      </c>
      <c r="F68" s="11">
        <v>5344</v>
      </c>
      <c r="G68" s="11">
        <v>4602</v>
      </c>
      <c r="H68" s="11">
        <v>3820</v>
      </c>
    </row>
    <row r="69" spans="1:8" x14ac:dyDescent="0.2">
      <c r="A69" s="56" t="s">
        <v>12</v>
      </c>
      <c r="B69" s="18" t="s">
        <v>8</v>
      </c>
      <c r="C69" s="25">
        <f t="shared" ref="C69:D69" si="7">SUM(C64:C68)</f>
        <v>7365</v>
      </c>
      <c r="D69" s="25">
        <f t="shared" si="7"/>
        <v>6758</v>
      </c>
      <c r="E69" s="25">
        <v>7785</v>
      </c>
      <c r="F69" s="25">
        <v>7468</v>
      </c>
      <c r="G69" s="25">
        <f t="shared" ref="G69:H69" si="8">SUM(G64:G68)</f>
        <v>7159</v>
      </c>
      <c r="H69" s="25">
        <f t="shared" si="8"/>
        <v>5967</v>
      </c>
    </row>
    <row r="70" spans="1:8" ht="6" customHeight="1" x14ac:dyDescent="0.2">
      <c r="A70" s="15"/>
      <c r="B70" s="26"/>
      <c r="C70" s="28"/>
      <c r="D70" s="28"/>
      <c r="E70" s="28"/>
      <c r="F70" s="28"/>
      <c r="G70" s="28"/>
      <c r="H70" s="28"/>
    </row>
    <row r="71" spans="1:8" x14ac:dyDescent="0.2">
      <c r="A71" s="15"/>
      <c r="B71" s="18" t="s">
        <v>9</v>
      </c>
      <c r="C71" s="54">
        <f>D69/C69</f>
        <v>0.9175831636116768</v>
      </c>
      <c r="D71" s="55"/>
      <c r="E71" s="54">
        <f>F69/E69</f>
        <v>0.95928066795118816</v>
      </c>
      <c r="F71" s="55"/>
      <c r="G71" s="54">
        <f>H69/G69</f>
        <v>0.8334962983656935</v>
      </c>
      <c r="H71" s="55"/>
    </row>
    <row r="72" spans="1:8" x14ac:dyDescent="0.2">
      <c r="A72" s="15"/>
      <c r="B72" s="26"/>
      <c r="C72" s="27"/>
      <c r="D72" s="27"/>
      <c r="E72" s="27"/>
      <c r="F72" s="27"/>
      <c r="G72" s="27"/>
      <c r="H72" s="27"/>
    </row>
    <row r="73" spans="1:8" x14ac:dyDescent="0.2">
      <c r="A73" s="56" t="s">
        <v>23</v>
      </c>
      <c r="B73" s="20" t="s">
        <v>11</v>
      </c>
      <c r="C73" s="8">
        <v>25</v>
      </c>
      <c r="D73" s="8">
        <v>32</v>
      </c>
      <c r="E73" s="8">
        <v>35</v>
      </c>
      <c r="F73" s="8">
        <v>33</v>
      </c>
      <c r="G73" s="8">
        <v>27</v>
      </c>
      <c r="H73" s="8">
        <v>38</v>
      </c>
    </row>
    <row r="74" spans="1:8" x14ac:dyDescent="0.2">
      <c r="A74" s="56" t="s">
        <v>12</v>
      </c>
      <c r="B74" s="21" t="s">
        <v>13</v>
      </c>
      <c r="C74" s="8">
        <v>561</v>
      </c>
      <c r="D74" s="8">
        <v>488</v>
      </c>
      <c r="E74" s="8">
        <v>613</v>
      </c>
      <c r="F74" s="8">
        <v>630</v>
      </c>
      <c r="G74" s="8">
        <v>470</v>
      </c>
      <c r="H74" s="8">
        <v>597</v>
      </c>
    </row>
    <row r="75" spans="1:8" ht="22.5" x14ac:dyDescent="0.2">
      <c r="A75" s="56" t="s">
        <v>12</v>
      </c>
      <c r="B75" s="22" t="s">
        <v>14</v>
      </c>
      <c r="C75" s="8">
        <v>16</v>
      </c>
      <c r="D75" s="8">
        <v>26</v>
      </c>
      <c r="E75" s="8">
        <v>20</v>
      </c>
      <c r="F75" s="8">
        <v>16</v>
      </c>
      <c r="G75" s="8">
        <v>17</v>
      </c>
      <c r="H75" s="8">
        <v>20</v>
      </c>
    </row>
    <row r="76" spans="1:8" x14ac:dyDescent="0.2">
      <c r="A76" s="56" t="s">
        <v>12</v>
      </c>
      <c r="B76" s="23" t="s">
        <v>15</v>
      </c>
      <c r="C76" s="11">
        <v>867</v>
      </c>
      <c r="D76" s="11">
        <v>848</v>
      </c>
      <c r="E76" s="11">
        <v>974</v>
      </c>
      <c r="F76" s="11">
        <v>945</v>
      </c>
      <c r="G76" s="11">
        <v>939</v>
      </c>
      <c r="H76" s="11">
        <v>923</v>
      </c>
    </row>
    <row r="77" spans="1:8" x14ac:dyDescent="0.2">
      <c r="A77" s="56" t="s">
        <v>12</v>
      </c>
      <c r="B77" s="18" t="s">
        <v>8</v>
      </c>
      <c r="C77" s="25">
        <f t="shared" ref="C77:D77" si="9">SUM(C73:C76)</f>
        <v>1469</v>
      </c>
      <c r="D77" s="25">
        <f t="shared" si="9"/>
        <v>1394</v>
      </c>
      <c r="E77" s="25">
        <v>1642</v>
      </c>
      <c r="F77" s="25">
        <v>1624</v>
      </c>
      <c r="G77" s="25">
        <v>1453</v>
      </c>
      <c r="H77" s="25">
        <v>1578</v>
      </c>
    </row>
    <row r="78" spans="1:8" ht="6" customHeight="1" x14ac:dyDescent="0.2">
      <c r="A78" s="15"/>
      <c r="B78" s="26"/>
      <c r="C78" s="28"/>
      <c r="D78" s="28"/>
      <c r="E78" s="27"/>
      <c r="F78" s="28"/>
      <c r="G78" s="27"/>
      <c r="H78" s="28"/>
    </row>
    <row r="79" spans="1:8" x14ac:dyDescent="0.2">
      <c r="A79" s="15"/>
      <c r="B79" s="18" t="s">
        <v>9</v>
      </c>
      <c r="C79" s="54">
        <f>D77/C77</f>
        <v>0.94894486044928528</v>
      </c>
      <c r="D79" s="55"/>
      <c r="E79" s="54">
        <f>F77/E77</f>
        <v>0.98903775883069422</v>
      </c>
      <c r="F79" s="55"/>
      <c r="G79" s="54">
        <f>H77/G77</f>
        <v>1.0860289057123194</v>
      </c>
      <c r="H79" s="55"/>
    </row>
    <row r="80" spans="1:8" x14ac:dyDescent="0.2">
      <c r="A80" s="15"/>
      <c r="B80" s="26"/>
      <c r="C80" s="31"/>
      <c r="D80" s="31"/>
      <c r="E80" s="31"/>
      <c r="F80" s="31"/>
      <c r="G80" s="31"/>
      <c r="H80" s="31"/>
    </row>
    <row r="81" spans="1:8" x14ac:dyDescent="0.2">
      <c r="A81" s="33"/>
      <c r="B81" s="26"/>
      <c r="C81" s="27"/>
      <c r="D81" s="27"/>
      <c r="E81" s="27"/>
      <c r="F81" s="27"/>
      <c r="G81" s="27"/>
      <c r="H81" s="27"/>
    </row>
    <row r="82" spans="1:8" ht="27" customHeight="1" x14ac:dyDescent="0.2">
      <c r="A82" s="57"/>
      <c r="B82" s="57"/>
    </row>
    <row r="83" spans="1:8" ht="23.45" customHeight="1" x14ac:dyDescent="0.2">
      <c r="A83" s="58" t="s">
        <v>24</v>
      </c>
      <c r="B83" s="58"/>
      <c r="C83" s="58"/>
      <c r="D83" s="58"/>
      <c r="E83" s="58"/>
    </row>
  </sheetData>
  <mergeCells count="38">
    <mergeCell ref="A82:B82"/>
    <mergeCell ref="A83:E83"/>
    <mergeCell ref="C19:D19"/>
    <mergeCell ref="A21:A26"/>
    <mergeCell ref="A30:A35"/>
    <mergeCell ref="A39:A44"/>
    <mergeCell ref="A48:A52"/>
    <mergeCell ref="E79:F79"/>
    <mergeCell ref="A56:A60"/>
    <mergeCell ref="A73:A77"/>
    <mergeCell ref="C79:D79"/>
    <mergeCell ref="C28:D28"/>
    <mergeCell ref="C37:D37"/>
    <mergeCell ref="C46:D46"/>
    <mergeCell ref="C54:D54"/>
    <mergeCell ref="C62:D62"/>
    <mergeCell ref="A6:A9"/>
    <mergeCell ref="A13:A17"/>
    <mergeCell ref="C11:D11"/>
    <mergeCell ref="E71:F71"/>
    <mergeCell ref="E11:F11"/>
    <mergeCell ref="E19:F19"/>
    <mergeCell ref="E28:F28"/>
    <mergeCell ref="E37:F37"/>
    <mergeCell ref="E46:F46"/>
    <mergeCell ref="E54:F54"/>
    <mergeCell ref="E62:F62"/>
    <mergeCell ref="A64:A69"/>
    <mergeCell ref="C71:D71"/>
    <mergeCell ref="G54:H54"/>
    <mergeCell ref="G62:H62"/>
    <mergeCell ref="G71:H71"/>
    <mergeCell ref="G79:H79"/>
    <mergeCell ref="G11:H11"/>
    <mergeCell ref="G19:H19"/>
    <mergeCell ref="G28:H28"/>
    <mergeCell ref="G37:H37"/>
    <mergeCell ref="G46:H46"/>
  </mergeCells>
  <conditionalFormatting sqref="E79 C11:H11 E28:H28 E37:H37 G79">
    <cfRule type="cellIs" dxfId="22" priority="195" operator="greaterThan">
      <formula>1</formula>
    </cfRule>
    <cfRule type="cellIs" dxfId="21" priority="196" operator="lessThan">
      <formula>1</formula>
    </cfRule>
  </conditionalFormatting>
  <conditionalFormatting sqref="C28:D28 C37:D37 C79:D79 C19:H19 C54:H54 C62:H62 C46:H46 C71:H71">
    <cfRule type="cellIs" dxfId="20" priority="192" operator="lessThan">
      <formula>1</formula>
    </cfRule>
    <cfRule type="cellIs" dxfId="19" priority="193" operator="lessThan">
      <formula>0.99</formula>
    </cfRule>
    <cfRule type="cellIs" dxfId="18" priority="194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3" orientation="portrait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workbookViewId="0">
      <selection activeCell="D9" sqref="D9:D23"/>
    </sheetView>
  </sheetViews>
  <sheetFormatPr defaultColWidth="9.140625" defaultRowHeight="12.75" x14ac:dyDescent="0.2"/>
  <cols>
    <col min="1" max="1" width="29.28515625" style="2" customWidth="1"/>
    <col min="2" max="2" width="15" style="2" customWidth="1"/>
    <col min="3" max="3" width="12.7109375" style="2" customWidth="1"/>
    <col min="4" max="4" width="11" style="2" customWidth="1"/>
    <col min="5" max="8" width="10.28515625" style="2" customWidth="1"/>
    <col min="9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5" customFormat="1" ht="15.75" x14ac:dyDescent="0.25">
      <c r="A1" s="34" t="s">
        <v>0</v>
      </c>
    </row>
    <row r="2" spans="1:5" s="35" customFormat="1" ht="15" x14ac:dyDescent="0.25">
      <c r="A2" s="36" t="s">
        <v>25</v>
      </c>
    </row>
    <row r="3" spans="1:5" s="35" customFormat="1" x14ac:dyDescent="0.25">
      <c r="A3" s="49" t="s">
        <v>40</v>
      </c>
    </row>
    <row r="4" spans="1:5" s="35" customFormat="1" x14ac:dyDescent="0.25"/>
    <row r="5" spans="1:5" s="35" customFormat="1" ht="33" customHeight="1" x14ac:dyDescent="0.25">
      <c r="A5" s="4" t="s">
        <v>2</v>
      </c>
      <c r="B5" s="4" t="s">
        <v>3</v>
      </c>
      <c r="C5" s="37" t="s">
        <v>35</v>
      </c>
      <c r="D5" s="37" t="s">
        <v>39</v>
      </c>
      <c r="E5" s="37" t="s">
        <v>26</v>
      </c>
    </row>
    <row r="6" spans="1:5" s="35" customFormat="1" ht="8.25" customHeight="1" x14ac:dyDescent="0.25">
      <c r="A6" s="15"/>
      <c r="B6" s="38"/>
      <c r="C6" s="39"/>
      <c r="D6" s="39"/>
      <c r="E6" s="39"/>
    </row>
    <row r="7" spans="1:5" s="35" customFormat="1" ht="30.75" customHeight="1" x14ac:dyDescent="0.25">
      <c r="A7" s="40" t="s">
        <v>27</v>
      </c>
      <c r="B7" s="41" t="s">
        <v>8</v>
      </c>
      <c r="C7" s="42">
        <v>3899</v>
      </c>
      <c r="D7" s="51">
        <v>4883</v>
      </c>
      <c r="E7" s="43">
        <f>(D7-C7)/C7</f>
        <v>0.25237240318030263</v>
      </c>
    </row>
    <row r="8" spans="1:5" s="35" customFormat="1" ht="8.25" customHeight="1" x14ac:dyDescent="0.25">
      <c r="A8" s="15"/>
      <c r="B8" s="38"/>
      <c r="C8" s="39"/>
      <c r="D8" s="52"/>
      <c r="E8" s="39"/>
    </row>
    <row r="9" spans="1:5" s="35" customFormat="1" ht="30.75" customHeight="1" x14ac:dyDescent="0.25">
      <c r="A9" s="40" t="s">
        <v>10</v>
      </c>
      <c r="B9" s="41" t="s">
        <v>8</v>
      </c>
      <c r="C9" s="42">
        <v>3813</v>
      </c>
      <c r="D9" s="51">
        <v>3552</v>
      </c>
      <c r="E9" s="43">
        <f>(D9-C9)/C9</f>
        <v>-6.8450039339103069E-2</v>
      </c>
    </row>
    <row r="10" spans="1:5" s="35" customFormat="1" ht="8.25" customHeight="1" x14ac:dyDescent="0.25">
      <c r="A10" s="15"/>
      <c r="B10" s="38"/>
      <c r="C10" s="39"/>
      <c r="D10" s="52"/>
      <c r="E10" s="39"/>
    </row>
    <row r="11" spans="1:5" s="35" customFormat="1" ht="30.75" customHeight="1" x14ac:dyDescent="0.25">
      <c r="A11" s="40" t="s">
        <v>28</v>
      </c>
      <c r="B11" s="41" t="s">
        <v>8</v>
      </c>
      <c r="C11" s="42">
        <v>2882</v>
      </c>
      <c r="D11" s="51">
        <v>3365</v>
      </c>
      <c r="E11" s="43">
        <f>(D11-C11)/C11</f>
        <v>0.16759195003469812</v>
      </c>
    </row>
    <row r="12" spans="1:5" s="35" customFormat="1" ht="8.25" customHeight="1" x14ac:dyDescent="0.25">
      <c r="A12" s="15"/>
      <c r="B12" s="38"/>
      <c r="C12" s="39"/>
      <c r="D12" s="52"/>
      <c r="E12" s="39"/>
    </row>
    <row r="13" spans="1:5" s="35" customFormat="1" ht="30.75" customHeight="1" x14ac:dyDescent="0.25">
      <c r="A13" s="40" t="s">
        <v>29</v>
      </c>
      <c r="B13" s="41" t="s">
        <v>8</v>
      </c>
      <c r="C13" s="42">
        <v>1419</v>
      </c>
      <c r="D13" s="51">
        <v>1439</v>
      </c>
      <c r="E13" s="43">
        <f>(D13-C13)/C13</f>
        <v>1.4094432699083862E-2</v>
      </c>
    </row>
    <row r="14" spans="1:5" s="35" customFormat="1" ht="8.25" customHeight="1" x14ac:dyDescent="0.25">
      <c r="A14" s="15"/>
      <c r="B14" s="38"/>
      <c r="C14" s="39"/>
      <c r="D14" s="52"/>
      <c r="E14" s="39"/>
    </row>
    <row r="15" spans="1:5" s="35" customFormat="1" ht="30.75" customHeight="1" x14ac:dyDescent="0.25">
      <c r="A15" s="40" t="s">
        <v>30</v>
      </c>
      <c r="B15" s="41" t="s">
        <v>8</v>
      </c>
      <c r="C15" s="42">
        <v>2558</v>
      </c>
      <c r="D15" s="51">
        <v>2937</v>
      </c>
      <c r="E15" s="43">
        <f>(D15-C15)/C15</f>
        <v>0.14816262705238467</v>
      </c>
    </row>
    <row r="16" spans="1:5" s="35" customFormat="1" ht="8.25" customHeight="1" x14ac:dyDescent="0.25">
      <c r="A16" s="15"/>
      <c r="B16" s="38"/>
      <c r="C16" s="39"/>
      <c r="D16" s="52"/>
      <c r="E16" s="39"/>
    </row>
    <row r="17" spans="1:8" s="35" customFormat="1" ht="30.75" customHeight="1" x14ac:dyDescent="0.25">
      <c r="A17" s="40" t="s">
        <v>20</v>
      </c>
      <c r="B17" s="41" t="s">
        <v>8</v>
      </c>
      <c r="C17" s="42">
        <v>11116</v>
      </c>
      <c r="D17" s="51">
        <v>7951</v>
      </c>
      <c r="E17" s="43">
        <f>(D17-C17)/C17</f>
        <v>-0.28472472112270603</v>
      </c>
    </row>
    <row r="18" spans="1:8" s="35" customFormat="1" ht="8.25" customHeight="1" x14ac:dyDescent="0.25">
      <c r="A18" s="44"/>
      <c r="B18" s="38"/>
      <c r="C18" s="45"/>
      <c r="D18" s="53"/>
      <c r="E18" s="46"/>
    </row>
    <row r="19" spans="1:8" s="35" customFormat="1" ht="30.75" customHeight="1" x14ac:dyDescent="0.25">
      <c r="A19" s="40" t="s">
        <v>21</v>
      </c>
      <c r="B19" s="41" t="s">
        <v>8</v>
      </c>
      <c r="C19" s="42">
        <v>1097</v>
      </c>
      <c r="D19" s="51">
        <v>1298</v>
      </c>
      <c r="E19" s="43">
        <f>(D19-C19)/C19</f>
        <v>0.18322698268003645</v>
      </c>
    </row>
    <row r="20" spans="1:8" s="35" customFormat="1" ht="8.25" customHeight="1" x14ac:dyDescent="0.25">
      <c r="A20" s="44"/>
      <c r="B20" s="38"/>
      <c r="C20" s="45"/>
      <c r="D20" s="53"/>
      <c r="E20" s="46"/>
    </row>
    <row r="21" spans="1:8" s="35" customFormat="1" ht="30.75" customHeight="1" x14ac:dyDescent="0.25">
      <c r="A21" s="40" t="s">
        <v>22</v>
      </c>
      <c r="B21" s="41" t="s">
        <v>8</v>
      </c>
      <c r="C21" s="42">
        <v>3780</v>
      </c>
      <c r="D21" s="51">
        <v>5879</v>
      </c>
      <c r="E21" s="43">
        <f>(D21-C21)/C21</f>
        <v>0.55529100529100528</v>
      </c>
    </row>
    <row r="22" spans="1:8" s="35" customFormat="1" ht="8.25" customHeight="1" x14ac:dyDescent="0.25">
      <c r="A22" s="44"/>
      <c r="B22" s="38"/>
      <c r="C22" s="45"/>
      <c r="D22" s="53"/>
      <c r="E22" s="46"/>
    </row>
    <row r="23" spans="1:8" s="35" customFormat="1" ht="30.75" customHeight="1" x14ac:dyDescent="0.25">
      <c r="A23" s="40" t="s">
        <v>23</v>
      </c>
      <c r="B23" s="41" t="s">
        <v>8</v>
      </c>
      <c r="C23" s="42">
        <v>1128</v>
      </c>
      <c r="D23" s="51">
        <v>1040</v>
      </c>
      <c r="E23" s="43">
        <f>(D23-C23)/C23</f>
        <v>-7.8014184397163122E-2</v>
      </c>
    </row>
    <row r="24" spans="1:8" s="35" customFormat="1" x14ac:dyDescent="0.25">
      <c r="A24" s="44"/>
      <c r="B24" s="38"/>
      <c r="C24" s="45"/>
      <c r="D24" s="45"/>
      <c r="E24" s="46"/>
    </row>
    <row r="25" spans="1:8" ht="32.450000000000003" customHeight="1" x14ac:dyDescent="0.2">
      <c r="A25" s="59"/>
      <c r="B25" s="59"/>
      <c r="C25" s="59"/>
      <c r="D25" s="59"/>
      <c r="E25" s="59"/>
      <c r="F25" s="47"/>
      <c r="G25" s="47"/>
      <c r="H25" s="47"/>
    </row>
    <row r="26" spans="1:8" ht="30.6" customHeight="1" x14ac:dyDescent="0.2">
      <c r="A26" s="59" t="s">
        <v>24</v>
      </c>
      <c r="B26" s="59"/>
      <c r="C26" s="59"/>
      <c r="D26" s="59"/>
      <c r="E26" s="59"/>
    </row>
  </sheetData>
  <mergeCells count="2">
    <mergeCell ref="A25:E25"/>
    <mergeCell ref="A26:E26"/>
  </mergeCells>
  <conditionalFormatting sqref="E23">
    <cfRule type="cellIs" dxfId="17" priority="33" operator="greaterThan">
      <formula>0</formula>
    </cfRule>
    <cfRule type="cellIs" dxfId="16" priority="34" operator="lessThan">
      <formula>0</formula>
    </cfRule>
  </conditionalFormatting>
  <conditionalFormatting sqref="E11">
    <cfRule type="cellIs" dxfId="15" priority="29" operator="greaterThan">
      <formula>0</formula>
    </cfRule>
    <cfRule type="cellIs" dxfId="14" priority="30" operator="lessThan">
      <formula>0</formula>
    </cfRule>
  </conditionalFormatting>
  <conditionalFormatting sqref="E13">
    <cfRule type="cellIs" dxfId="13" priority="25" operator="greaterThan">
      <formula>0</formula>
    </cfRule>
    <cfRule type="cellIs" dxfId="12" priority="26" operator="lessThan">
      <formula>0</formula>
    </cfRule>
  </conditionalFormatting>
  <conditionalFormatting sqref="E17">
    <cfRule type="cellIs" dxfId="11" priority="15" operator="greaterThan">
      <formula>0</formula>
    </cfRule>
    <cfRule type="cellIs" dxfId="10" priority="16" operator="lessThan">
      <formula>0</formula>
    </cfRule>
  </conditionalFormatting>
  <conditionalFormatting sqref="E19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7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9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18F0A7-B549-4A9A-A1D3-C379DB28EC0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ff058e3-9258-4c15-be50-8976f03c8da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A0907A-D421-47BF-92EC-CF4346FCF6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53BD75-CF93-445D-9BBC-F8E03BF62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Flussi_sicp_laquila</vt:lpstr>
      <vt:lpstr>Varpend_sicp_laquila</vt:lpstr>
      <vt:lpstr>Flussi_sicp_laquila!Area_stampa</vt:lpstr>
      <vt:lpstr>Varpend_sicp_laquila!Area_stampa</vt:lpstr>
      <vt:lpstr>Flussi_sicp_laquila!Titoli_stampa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cp:lastPrinted>2019-03-11T13:07:43Z</cp:lastPrinted>
  <dcterms:created xsi:type="dcterms:W3CDTF">2017-02-27T15:05:17Z</dcterms:created>
  <dcterms:modified xsi:type="dcterms:W3CDTF">2020-05-05T09:16:21Z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