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LECCE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4" i="2" s="1"/>
  <c r="G12" i="2"/>
  <c r="G32" i="2" l="1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32" i="2" l="1"/>
  <c r="C14" i="2"/>
  <c r="C23" i="2"/>
  <c r="E14" i="2"/>
  <c r="E23" i="2"/>
  <c r="C32" i="2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<sst xmlns="http://schemas.openxmlformats.org/spreadsheetml/2006/main" count="97" uniqueCount="40">
  <si>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</si>
  <si>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</si>
  <si>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</si>
  <si>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</si>
  <si>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</si>
  <si>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</si>
  <si>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</si>
  <si>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</si>
  <si>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</si>
  <si>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</si>
  <si>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</si>
  <si>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</si>
  <si>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</si>
  <si>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</si>
  <si>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</si>
  <si>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</si>
  <si>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</si>
  <si>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</si>
  <si>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</si>
  <si>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</si>
  <si>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</si>
  <si>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</si>
  <si>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</si>
  <si>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</si>
  <si>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</si>
  <si>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Fino al 2006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</si>
  <si>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</si>
  <si>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</si>
  <si>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</si>
  <si>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</si>
  <si>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</si>
  <si>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2016</t>
  </si>
  <si>
    <t>Definiti 2016</t>
  </si>
  <si>
    <t>Ultimo aggiornamento del sistema di rilevazione avvenuto il 12 aprile 2017</t>
  </si>
  <si>
    <t>Anni 2015 - 31 marzo 2017</t>
  </si>
  <si>
    <t>Iscritti 
gen - mar 2017</t>
  </si>
  <si>
    <t>Definiti 
gen - mar 2017</t>
  </si>
  <si>
    <t>Pendenti al 31/03/2017</t>
  </si>
  <si>
    <t>Pendenti al 31/12/2014</t>
  </si>
  <si>
    <t>Pendenti al 31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</si>
</sst>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3" fontId="7" fillId="0" borderId="2" xfId="1" applyNumberFormat="1" applyFont="1" applyBorder="1"/>
    <xf numFmtId="0" fontId="10" fillId="0" borderId="3" xfId="1" applyFont="1" applyBorder="1"/>
    <xf numFmtId="3" fontId="9" fillId="0" borderId="3" xfId="1" applyNumberFormat="1" applyFont="1" applyBorder="1"/>
    <xf numFmtId="3" fontId="9" fillId="0" borderId="4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3" xfId="7" applyFont="1" applyBorder="1"/>
    <xf numFmtId="3" fontId="10" fillId="0" borderId="3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0" fontId="7" fillId="0" borderId="0" xfId="3" applyFont="1"/>
    <xf numFmtId="0" fontId="12" fillId="0" borderId="0" xfId="3" applyFont="1"/>
    <xf numFmtId="3" fontId="9" fillId="0" borderId="1" xfId="7" applyNumberFormat="1" applyFont="1" applyBorder="1"/>
    <xf numFmtId="4" fontId="9" fillId="0" borderId="2" xfId="1" applyNumberFormat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7" xfId="7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M21" sqref="M21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34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35</v>
      </c>
      <c r="H6" s="33" t="s">
        <v>36</v>
      </c>
    </row>
    <row r="7" spans="1:8" x14ac:dyDescent="0.2">
      <c r="A7" s="57" t="s">
        <v>21</v>
      </c>
      <c r="B7" s="8" t="s">
        <v>4</v>
      </c>
      <c r="C7" s="9">
        <v>1593</v>
      </c>
      <c r="D7" s="9">
        <v>2146</v>
      </c>
      <c r="E7" s="9">
        <v>1694</v>
      </c>
      <c r="F7" s="9">
        <v>1707</v>
      </c>
      <c r="G7" s="9">
        <v>432</v>
      </c>
      <c r="H7" s="9">
        <v>535</v>
      </c>
    </row>
    <row r="8" spans="1:8" x14ac:dyDescent="0.2">
      <c r="A8" s="57" t="s">
        <v>15</v>
      </c>
      <c r="B8" s="8" t="s">
        <v>5</v>
      </c>
      <c r="C8" s="9">
        <v>357</v>
      </c>
      <c r="D8" s="10">
        <v>297</v>
      </c>
      <c r="E8" s="9">
        <v>327</v>
      </c>
      <c r="F8" s="9">
        <v>331</v>
      </c>
      <c r="G8" s="9">
        <v>96</v>
      </c>
      <c r="H8" s="9">
        <v>78</v>
      </c>
    </row>
    <row r="9" spans="1:8" x14ac:dyDescent="0.2">
      <c r="A9" s="57" t="s">
        <v>15</v>
      </c>
      <c r="B9" s="8" t="s">
        <v>6</v>
      </c>
      <c r="C9" s="9">
        <v>194</v>
      </c>
      <c r="D9" s="9">
        <v>205</v>
      </c>
      <c r="E9" s="9">
        <v>173</v>
      </c>
      <c r="F9" s="9">
        <v>192</v>
      </c>
      <c r="G9" s="9">
        <v>53</v>
      </c>
      <c r="H9" s="9">
        <v>43</v>
      </c>
    </row>
    <row r="10" spans="1:8" x14ac:dyDescent="0.2">
      <c r="A10" s="57" t="s">
        <v>15</v>
      </c>
      <c r="B10" s="8" t="s">
        <v>16</v>
      </c>
      <c r="C10" s="9">
        <v>64</v>
      </c>
      <c r="D10" s="10">
        <v>17</v>
      </c>
      <c r="E10" s="9">
        <v>64</v>
      </c>
      <c r="F10" s="9">
        <v>37</v>
      </c>
      <c r="G10" s="9">
        <v>10</v>
      </c>
      <c r="H10" s="9">
        <v>8</v>
      </c>
    </row>
    <row r="11" spans="1:8" x14ac:dyDescent="0.2">
      <c r="A11" s="57" t="s">
        <v>15</v>
      </c>
      <c r="B11" s="8" t="s">
        <v>8</v>
      </c>
      <c r="C11" s="9">
        <v>17</v>
      </c>
      <c r="D11" s="9">
        <v>19</v>
      </c>
      <c r="E11" s="9">
        <v>11</v>
      </c>
      <c r="F11" s="9">
        <v>8</v>
      </c>
      <c r="G11" s="9">
        <v>3</v>
      </c>
      <c r="H11" s="9">
        <v>2</v>
      </c>
    </row>
    <row r="12" spans="1:8" x14ac:dyDescent="0.2">
      <c r="A12" s="57"/>
      <c r="B12" s="11" t="s">
        <v>17</v>
      </c>
      <c r="C12" s="12">
        <f t="shared" ref="C12:F12" si="0">SUM(C7:C11)</f>
        <v>2225</v>
      </c>
      <c r="D12" s="13">
        <f t="shared" si="0"/>
        <v>2684</v>
      </c>
      <c r="E12" s="12">
        <f t="shared" si="0"/>
        <v>2269</v>
      </c>
      <c r="F12" s="12">
        <f t="shared" si="0"/>
        <v>2275</v>
      </c>
      <c r="G12" s="12">
        <f t="shared" ref="G12:H12" si="1">SUM(G7:G11)</f>
        <v>594</v>
      </c>
      <c r="H12" s="12">
        <f t="shared" si="1"/>
        <v>666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5">
        <f>D12/C12</f>
        <v>1.2062921348314606</v>
      </c>
      <c r="D14" s="56"/>
      <c r="E14" s="55">
        <f>F12/E12</f>
        <v>1.002644336712208</v>
      </c>
      <c r="F14" s="56"/>
      <c r="G14" s="55">
        <f>H12/G12</f>
        <v>1.1212121212121211</v>
      </c>
      <c r="H14" s="56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7" t="s">
        <v>22</v>
      </c>
      <c r="B16" s="8" t="s">
        <v>4</v>
      </c>
      <c r="C16" s="9">
        <v>3498</v>
      </c>
      <c r="D16" s="9">
        <v>5467</v>
      </c>
      <c r="E16" s="9">
        <v>3914</v>
      </c>
      <c r="F16" s="9">
        <v>4377</v>
      </c>
      <c r="G16" s="9">
        <v>863</v>
      </c>
      <c r="H16" s="9">
        <v>1015</v>
      </c>
    </row>
    <row r="17" spans="1:8" x14ac:dyDescent="0.2">
      <c r="A17" s="57" t="s">
        <v>19</v>
      </c>
      <c r="B17" s="8" t="s">
        <v>5</v>
      </c>
      <c r="C17" s="9">
        <v>737</v>
      </c>
      <c r="D17" s="9">
        <v>965</v>
      </c>
      <c r="E17" s="9">
        <v>807</v>
      </c>
      <c r="F17" s="9">
        <v>932</v>
      </c>
      <c r="G17" s="9">
        <v>212</v>
      </c>
      <c r="H17" s="9">
        <v>294</v>
      </c>
    </row>
    <row r="18" spans="1:8" x14ac:dyDescent="0.2">
      <c r="A18" s="57" t="s">
        <v>19</v>
      </c>
      <c r="B18" s="8" t="s">
        <v>6</v>
      </c>
      <c r="C18" s="9">
        <v>360</v>
      </c>
      <c r="D18" s="9">
        <v>331</v>
      </c>
      <c r="E18" s="9">
        <v>328</v>
      </c>
      <c r="F18" s="9">
        <v>354</v>
      </c>
      <c r="G18" s="9">
        <v>88</v>
      </c>
      <c r="H18" s="9">
        <v>99</v>
      </c>
    </row>
    <row r="19" spans="1:8" x14ac:dyDescent="0.2">
      <c r="A19" s="57" t="s">
        <v>19</v>
      </c>
      <c r="B19" s="8" t="s">
        <v>16</v>
      </c>
      <c r="C19" s="9">
        <v>75</v>
      </c>
      <c r="D19" s="9">
        <v>81</v>
      </c>
      <c r="E19" s="9">
        <v>68</v>
      </c>
      <c r="F19" s="9">
        <v>126</v>
      </c>
      <c r="G19" s="9">
        <v>21</v>
      </c>
      <c r="H19" s="9">
        <v>47</v>
      </c>
    </row>
    <row r="20" spans="1:8" x14ac:dyDescent="0.2">
      <c r="A20" s="57" t="s">
        <v>19</v>
      </c>
      <c r="B20" s="8" t="s">
        <v>8</v>
      </c>
      <c r="C20" s="9">
        <v>15</v>
      </c>
      <c r="D20" s="9">
        <v>16</v>
      </c>
      <c r="E20" s="9">
        <v>8</v>
      </c>
      <c r="F20" s="9">
        <v>11</v>
      </c>
      <c r="G20" s="9">
        <v>2</v>
      </c>
      <c r="H20" s="9">
        <v>1</v>
      </c>
    </row>
    <row r="21" spans="1:8" x14ac:dyDescent="0.2">
      <c r="A21" s="57"/>
      <c r="B21" s="11" t="s">
        <v>17</v>
      </c>
      <c r="C21" s="12">
        <f t="shared" ref="C21:F21" si="2">SUM(C16:C20)</f>
        <v>4685</v>
      </c>
      <c r="D21" s="12">
        <f t="shared" si="2"/>
        <v>6860</v>
      </c>
      <c r="E21" s="12">
        <f t="shared" si="2"/>
        <v>5125</v>
      </c>
      <c r="F21" s="12">
        <f t="shared" si="2"/>
        <v>5800</v>
      </c>
      <c r="G21" s="12">
        <f t="shared" ref="G21:H21" si="3">SUM(G16:G20)</f>
        <v>1186</v>
      </c>
      <c r="H21" s="12">
        <f t="shared" si="3"/>
        <v>1456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5">
        <f>D21/C21</f>
        <v>1.4642475987193169</v>
      </c>
      <c r="D23" s="56"/>
      <c r="E23" s="55">
        <f>F21/E21</f>
        <v>1.1317073170731706</v>
      </c>
      <c r="F23" s="56"/>
      <c r="G23" s="55">
        <f>H21/G21</f>
        <v>1.2276559865092749</v>
      </c>
      <c r="H23" s="56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7" t="s">
        <v>23</v>
      </c>
      <c r="B25" s="8" t="s">
        <v>4</v>
      </c>
      <c r="C25" s="9">
        <v>3816</v>
      </c>
      <c r="D25" s="9">
        <v>4634</v>
      </c>
      <c r="E25" s="9">
        <v>3717</v>
      </c>
      <c r="F25" s="9">
        <v>3633</v>
      </c>
      <c r="G25" s="9">
        <v>864</v>
      </c>
      <c r="H25" s="9">
        <v>1004</v>
      </c>
    </row>
    <row r="26" spans="1:8" x14ac:dyDescent="0.2">
      <c r="A26" s="57"/>
      <c r="B26" s="8" t="s">
        <v>5</v>
      </c>
      <c r="C26" s="9">
        <v>658</v>
      </c>
      <c r="D26" s="9">
        <v>1082</v>
      </c>
      <c r="E26" s="9">
        <v>574</v>
      </c>
      <c r="F26" s="9">
        <v>897</v>
      </c>
      <c r="G26" s="9">
        <v>147</v>
      </c>
      <c r="H26" s="9">
        <v>222</v>
      </c>
    </row>
    <row r="27" spans="1:8" x14ac:dyDescent="0.2">
      <c r="A27" s="57"/>
      <c r="B27" s="8" t="s">
        <v>6</v>
      </c>
      <c r="C27" s="9">
        <v>478</v>
      </c>
      <c r="D27" s="9">
        <v>506</v>
      </c>
      <c r="E27" s="9">
        <v>422</v>
      </c>
      <c r="F27" s="9">
        <v>426</v>
      </c>
      <c r="G27" s="9">
        <v>139</v>
      </c>
      <c r="H27" s="9">
        <v>107</v>
      </c>
    </row>
    <row r="28" spans="1:8" x14ac:dyDescent="0.2">
      <c r="A28" s="57"/>
      <c r="B28" s="8" t="s">
        <v>16</v>
      </c>
      <c r="C28" s="9">
        <v>94</v>
      </c>
      <c r="D28" s="9">
        <v>132</v>
      </c>
      <c r="E28" s="9">
        <v>66</v>
      </c>
      <c r="F28" s="9">
        <v>106</v>
      </c>
      <c r="G28" s="9">
        <v>22</v>
      </c>
      <c r="H28" s="9">
        <v>3</v>
      </c>
    </row>
    <row r="29" spans="1:8" x14ac:dyDescent="0.2">
      <c r="A29" s="57"/>
      <c r="B29" s="8" t="s">
        <v>8</v>
      </c>
      <c r="C29" s="9">
        <v>44</v>
      </c>
      <c r="D29" s="9">
        <v>21</v>
      </c>
      <c r="E29" s="9">
        <v>23</v>
      </c>
      <c r="F29" s="9">
        <v>28</v>
      </c>
      <c r="G29" s="9">
        <v>7</v>
      </c>
      <c r="H29" s="9">
        <v>9</v>
      </c>
    </row>
    <row r="30" spans="1:8" x14ac:dyDescent="0.2">
      <c r="A30" s="57"/>
      <c r="B30" s="11" t="s">
        <v>17</v>
      </c>
      <c r="C30" s="12">
        <f t="shared" ref="C30:F30" si="4">SUM(C25:C29)</f>
        <v>5090</v>
      </c>
      <c r="D30" s="12">
        <f t="shared" si="4"/>
        <v>6375</v>
      </c>
      <c r="E30" s="12">
        <f t="shared" si="4"/>
        <v>4802</v>
      </c>
      <c r="F30" s="12">
        <f t="shared" si="4"/>
        <v>5090</v>
      </c>
      <c r="G30" s="12">
        <f t="shared" ref="G30:H30" si="5">SUM(G25:G29)</f>
        <v>1179</v>
      </c>
      <c r="H30" s="12">
        <f t="shared" si="5"/>
        <v>1345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5">
        <f>D30/C30</f>
        <v>1.2524557956777995</v>
      </c>
      <c r="D32" s="56"/>
      <c r="E32" s="55">
        <f>F30/E30</f>
        <v>1.0599750104123282</v>
      </c>
      <c r="F32" s="56"/>
      <c r="G32" s="55">
        <f>H30/G30</f>
        <v>1.1407972858354538</v>
      </c>
      <c r="H32" s="56"/>
    </row>
    <row r="33" spans="1:8" x14ac:dyDescent="0.2">
      <c r="C33" s="19"/>
      <c r="D33" s="19"/>
      <c r="E33" s="19"/>
      <c r="F33" s="19"/>
      <c r="G33" s="19"/>
      <c r="H33" s="19"/>
    </row>
    <row r="34" spans="1:8" ht="16.5" customHeight="1" x14ac:dyDescent="0.2">
      <c r="A34" s="52" t="s">
        <v>33</v>
      </c>
    </row>
    <row r="35" spans="1:8" x14ac:dyDescent="0.2">
      <c r="A35" s="53" t="s">
        <v>30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C23:D23">
    <cfRule type="cellIs" dxfId="19" priority="41" operator="greaterThan">
      <formula>1</formula>
    </cfRule>
    <cfRule type="cellIs" dxfId="18" priority="42" operator="lessThan">
      <formula>1</formula>
    </cfRule>
  </conditionalFormatting>
  <conditionalFormatting sqref="C32:F32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E14:F14">
    <cfRule type="cellIs" dxfId="15" priority="19" operator="greaterThan">
      <formula>1</formula>
    </cfRule>
    <cfRule type="cellIs" dxfId="14" priority="20" operator="lessThan">
      <formula>1</formula>
    </cfRule>
  </conditionalFormatting>
  <conditionalFormatting sqref="E23:F23">
    <cfRule type="cellIs" dxfId="13" priority="17" operator="greaterThan">
      <formula>1</formula>
    </cfRule>
    <cfRule type="cellIs" dxfId="12" priority="18" operator="lessThan">
      <formula>1</formula>
    </cfRule>
  </conditionalFormatting>
  <conditionalFormatting sqref="G32:H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14:H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23:H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11" sqref="H11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39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38</v>
      </c>
      <c r="D6" s="22" t="s">
        <v>37</v>
      </c>
      <c r="E6" s="23"/>
      <c r="F6" s="33" t="s">
        <v>24</v>
      </c>
    </row>
    <row r="7" spans="1:6" s="29" customFormat="1" ht="27" customHeight="1" x14ac:dyDescent="0.2">
      <c r="A7" s="24" t="s">
        <v>21</v>
      </c>
      <c r="B7" s="25" t="s">
        <v>17</v>
      </c>
      <c r="C7" s="26">
        <v>3150</v>
      </c>
      <c r="D7" s="26">
        <v>2936</v>
      </c>
      <c r="E7" s="27"/>
      <c r="F7" s="28">
        <f>(D7-C7)/C7</f>
        <v>-6.7936507936507934E-2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8648</v>
      </c>
      <c r="D9" s="26">
        <v>6000</v>
      </c>
      <c r="E9" s="27"/>
      <c r="F9" s="28">
        <f>(D9-C9)/C9</f>
        <v>-0.30619796484736356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23</v>
      </c>
      <c r="B11" s="25" t="s">
        <v>17</v>
      </c>
      <c r="C11" s="26">
        <v>8028</v>
      </c>
      <c r="D11" s="26">
        <v>6780</v>
      </c>
      <c r="E11" s="27"/>
      <c r="F11" s="28">
        <f>(D11-C11)/C11</f>
        <v>-0.15545590433482809</v>
      </c>
    </row>
    <row r="12" spans="1:6" x14ac:dyDescent="0.2">
      <c r="C12" s="19"/>
      <c r="D12" s="19"/>
      <c r="E12" s="16"/>
    </row>
    <row r="13" spans="1:6" x14ac:dyDescent="0.2">
      <c r="A13" s="52" t="s">
        <v>33</v>
      </c>
    </row>
    <row r="14" spans="1:6" x14ac:dyDescent="0.2">
      <c r="A14" s="53" t="s">
        <v>30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D33" sqref="D33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3" width="9.140625" style="36" customWidth="1"/>
    <col min="14" max="14" width="10.7109375" style="36" bestFit="1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39</v>
      </c>
      <c r="B4" s="39"/>
    </row>
    <row r="6" spans="1:15" x14ac:dyDescent="0.2">
      <c r="A6" s="40" t="s">
        <v>3</v>
      </c>
      <c r="B6" s="40" t="s">
        <v>12</v>
      </c>
      <c r="C6" s="41" t="s">
        <v>25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42825</v>
      </c>
      <c r="O6" s="41" t="s">
        <v>26</v>
      </c>
    </row>
    <row r="7" spans="1:15" ht="12.75" customHeight="1" x14ac:dyDescent="0.2">
      <c r="A7" s="58" t="s">
        <v>27</v>
      </c>
      <c r="B7" s="43" t="s">
        <v>4</v>
      </c>
      <c r="C7" s="44">
        <v>3</v>
      </c>
      <c r="D7" s="44"/>
      <c r="E7" s="44">
        <v>2</v>
      </c>
      <c r="F7" s="44">
        <v>7</v>
      </c>
      <c r="G7" s="44">
        <v>8</v>
      </c>
      <c r="H7" s="44">
        <v>8</v>
      </c>
      <c r="I7" s="44">
        <v>28</v>
      </c>
      <c r="J7" s="44">
        <v>60</v>
      </c>
      <c r="K7" s="44">
        <v>109</v>
      </c>
      <c r="L7" s="44">
        <v>154</v>
      </c>
      <c r="M7" s="44">
        <v>454</v>
      </c>
      <c r="N7" s="44">
        <v>317</v>
      </c>
      <c r="O7" s="44">
        <v>1150</v>
      </c>
    </row>
    <row r="8" spans="1:15" x14ac:dyDescent="0.2">
      <c r="A8" s="59"/>
      <c r="B8" s="43" t="s">
        <v>5</v>
      </c>
      <c r="C8" s="44">
        <v>69</v>
      </c>
      <c r="D8" s="44">
        <v>11</v>
      </c>
      <c r="E8" s="44">
        <v>13</v>
      </c>
      <c r="F8" s="44">
        <v>25</v>
      </c>
      <c r="G8" s="44">
        <v>55</v>
      </c>
      <c r="H8" s="44">
        <v>81</v>
      </c>
      <c r="I8" s="44">
        <v>123</v>
      </c>
      <c r="J8" s="44">
        <v>127</v>
      </c>
      <c r="K8" s="44">
        <v>164</v>
      </c>
      <c r="L8" s="44">
        <v>208</v>
      </c>
      <c r="M8" s="44">
        <v>253</v>
      </c>
      <c r="N8" s="44">
        <v>95</v>
      </c>
      <c r="O8" s="44">
        <v>1224</v>
      </c>
    </row>
    <row r="9" spans="1:15" x14ac:dyDescent="0.2">
      <c r="A9" s="59"/>
      <c r="B9" s="43" t="s">
        <v>6</v>
      </c>
      <c r="C9" s="44"/>
      <c r="D9" s="44">
        <v>2</v>
      </c>
      <c r="E9" s="44">
        <v>7</v>
      </c>
      <c r="F9" s="44"/>
      <c r="G9" s="44">
        <v>2</v>
      </c>
      <c r="H9" s="44"/>
      <c r="I9" s="44"/>
      <c r="J9" s="44"/>
      <c r="K9" s="44">
        <v>1</v>
      </c>
      <c r="L9" s="44"/>
      <c r="M9" s="44">
        <v>21</v>
      </c>
      <c r="N9" s="44">
        <v>37</v>
      </c>
      <c r="O9" s="44">
        <v>70</v>
      </c>
    </row>
    <row r="10" spans="1:15" x14ac:dyDescent="0.2">
      <c r="A10" s="59"/>
      <c r="B10" s="43" t="s">
        <v>7</v>
      </c>
      <c r="C10" s="44">
        <v>167</v>
      </c>
      <c r="D10" s="44">
        <v>8</v>
      </c>
      <c r="E10" s="44">
        <v>15</v>
      </c>
      <c r="F10" s="44">
        <v>14</v>
      </c>
      <c r="G10" s="44">
        <v>18</v>
      </c>
      <c r="H10" s="44">
        <v>27</v>
      </c>
      <c r="I10" s="44">
        <v>20</v>
      </c>
      <c r="J10" s="44">
        <v>30</v>
      </c>
      <c r="K10" s="44">
        <v>43</v>
      </c>
      <c r="L10" s="44">
        <v>62</v>
      </c>
      <c r="M10" s="44">
        <v>62</v>
      </c>
      <c r="N10" s="44">
        <v>10</v>
      </c>
      <c r="O10" s="44">
        <v>476</v>
      </c>
    </row>
    <row r="11" spans="1:15" x14ac:dyDescent="0.2">
      <c r="A11" s="59"/>
      <c r="B11" s="43" t="s">
        <v>8</v>
      </c>
      <c r="C11" s="44">
        <v>3</v>
      </c>
      <c r="D11" s="45"/>
      <c r="E11" s="45"/>
      <c r="F11" s="44"/>
      <c r="G11" s="44"/>
      <c r="H11" s="44">
        <v>1</v>
      </c>
      <c r="I11" s="44"/>
      <c r="J11" s="44"/>
      <c r="K11" s="44">
        <v>2</v>
      </c>
      <c r="L11" s="44">
        <v>4</v>
      </c>
      <c r="M11" s="44">
        <v>3</v>
      </c>
      <c r="N11" s="44">
        <v>3</v>
      </c>
      <c r="O11" s="44">
        <v>16</v>
      </c>
    </row>
    <row r="12" spans="1:15" x14ac:dyDescent="0.2">
      <c r="A12" s="59"/>
      <c r="B12" s="46" t="s">
        <v>9</v>
      </c>
      <c r="C12" s="47">
        <v>242</v>
      </c>
      <c r="D12" s="47">
        <v>21</v>
      </c>
      <c r="E12" s="47">
        <v>37</v>
      </c>
      <c r="F12" s="47">
        <v>46</v>
      </c>
      <c r="G12" s="47">
        <v>83</v>
      </c>
      <c r="H12" s="47">
        <v>117</v>
      </c>
      <c r="I12" s="47">
        <v>171</v>
      </c>
      <c r="J12" s="47">
        <v>217</v>
      </c>
      <c r="K12" s="47">
        <v>319</v>
      </c>
      <c r="L12" s="47">
        <v>428</v>
      </c>
      <c r="M12" s="47">
        <v>793</v>
      </c>
      <c r="N12" s="54">
        <v>462</v>
      </c>
      <c r="O12" s="54">
        <v>2936</v>
      </c>
    </row>
    <row r="13" spans="1:15" x14ac:dyDescent="0.2">
      <c r="A13" s="60"/>
      <c r="B13" s="48" t="s">
        <v>10</v>
      </c>
      <c r="C13" s="49">
        <v>8.2425068119891004E-2</v>
      </c>
      <c r="D13" s="49">
        <v>7.1525885558583104E-3</v>
      </c>
      <c r="E13" s="49">
        <v>1.26021798365123E-2</v>
      </c>
      <c r="F13" s="49">
        <v>1.5667574931880101E-2</v>
      </c>
      <c r="G13" s="49">
        <v>2.8269754768392399E-2</v>
      </c>
      <c r="H13" s="49">
        <v>3.9850136239782001E-2</v>
      </c>
      <c r="I13" s="49">
        <v>5.82425068119891E-2</v>
      </c>
      <c r="J13" s="49">
        <v>7.3910081743869205E-2</v>
      </c>
      <c r="K13" s="49">
        <v>0.108651226158038</v>
      </c>
      <c r="L13" s="49">
        <v>0.14577656675749301</v>
      </c>
      <c r="M13" s="49">
        <v>0.27009536784741101</v>
      </c>
      <c r="N13" s="49">
        <v>0.15735694822888299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61" t="s">
        <v>28</v>
      </c>
      <c r="B15" s="43" t="s">
        <v>4</v>
      </c>
      <c r="C15" s="44">
        <v>9</v>
      </c>
      <c r="D15" s="44">
        <v>8</v>
      </c>
      <c r="E15" s="44">
        <v>5</v>
      </c>
      <c r="F15" s="44">
        <v>66</v>
      </c>
      <c r="G15" s="44">
        <v>54</v>
      </c>
      <c r="H15" s="44">
        <v>74</v>
      </c>
      <c r="I15" s="44">
        <v>107</v>
      </c>
      <c r="J15" s="44">
        <v>146</v>
      </c>
      <c r="K15" s="44">
        <v>155</v>
      </c>
      <c r="L15" s="44">
        <v>253</v>
      </c>
      <c r="M15" s="44">
        <v>1081</v>
      </c>
      <c r="N15" s="44">
        <v>635</v>
      </c>
      <c r="O15" s="44">
        <v>2593</v>
      </c>
    </row>
    <row r="16" spans="1:15" x14ac:dyDescent="0.2">
      <c r="A16" s="62"/>
      <c r="B16" s="43" t="s">
        <v>5</v>
      </c>
      <c r="C16" s="44">
        <v>138</v>
      </c>
      <c r="D16" s="44">
        <v>23</v>
      </c>
      <c r="E16" s="44">
        <v>27</v>
      </c>
      <c r="F16" s="44">
        <v>41</v>
      </c>
      <c r="G16" s="44">
        <v>76</v>
      </c>
      <c r="H16" s="44">
        <v>125</v>
      </c>
      <c r="I16" s="44">
        <v>214</v>
      </c>
      <c r="J16" s="44">
        <v>328</v>
      </c>
      <c r="K16" s="44">
        <v>369</v>
      </c>
      <c r="L16" s="44">
        <v>430</v>
      </c>
      <c r="M16" s="44">
        <v>624</v>
      </c>
      <c r="N16" s="44">
        <v>163</v>
      </c>
      <c r="O16" s="44">
        <v>2558</v>
      </c>
    </row>
    <row r="17" spans="1:15" x14ac:dyDescent="0.2">
      <c r="A17" s="62"/>
      <c r="B17" s="43" t="s">
        <v>6</v>
      </c>
      <c r="C17" s="44">
        <v>5</v>
      </c>
      <c r="D17" s="44">
        <v>1</v>
      </c>
      <c r="E17" s="44"/>
      <c r="F17" s="44"/>
      <c r="G17" s="44"/>
      <c r="H17" s="44"/>
      <c r="I17" s="44"/>
      <c r="J17" s="44"/>
      <c r="K17" s="44">
        <v>1</v>
      </c>
      <c r="L17" s="44">
        <v>5</v>
      </c>
      <c r="M17" s="44">
        <v>26</v>
      </c>
      <c r="N17" s="44">
        <v>79</v>
      </c>
      <c r="O17" s="44">
        <v>117</v>
      </c>
    </row>
    <row r="18" spans="1:15" x14ac:dyDescent="0.2">
      <c r="A18" s="62"/>
      <c r="B18" s="43" t="s">
        <v>7</v>
      </c>
      <c r="C18" s="44">
        <v>229</v>
      </c>
      <c r="D18" s="44">
        <v>24</v>
      </c>
      <c r="E18" s="44">
        <v>19</v>
      </c>
      <c r="F18" s="44">
        <v>35</v>
      </c>
      <c r="G18" s="44">
        <v>37</v>
      </c>
      <c r="H18" s="44">
        <v>42</v>
      </c>
      <c r="I18" s="44">
        <v>27</v>
      </c>
      <c r="J18" s="44">
        <v>56</v>
      </c>
      <c r="K18" s="44">
        <v>86</v>
      </c>
      <c r="L18" s="44">
        <v>68</v>
      </c>
      <c r="M18" s="44">
        <v>66</v>
      </c>
      <c r="N18" s="44">
        <v>21</v>
      </c>
      <c r="O18" s="44">
        <v>710</v>
      </c>
    </row>
    <row r="19" spans="1:15" x14ac:dyDescent="0.2">
      <c r="A19" s="62"/>
      <c r="B19" s="43" t="s">
        <v>8</v>
      </c>
      <c r="C19" s="44">
        <v>4</v>
      </c>
      <c r="D19" s="45"/>
      <c r="E19" s="45">
        <v>1</v>
      </c>
      <c r="F19" s="44">
        <v>2</v>
      </c>
      <c r="G19" s="44"/>
      <c r="H19" s="44">
        <v>1</v>
      </c>
      <c r="I19" s="44"/>
      <c r="J19" s="44">
        <v>3</v>
      </c>
      <c r="K19" s="44"/>
      <c r="L19" s="44">
        <v>3</v>
      </c>
      <c r="M19" s="44">
        <v>6</v>
      </c>
      <c r="N19" s="44">
        <v>2</v>
      </c>
      <c r="O19" s="44">
        <v>22</v>
      </c>
    </row>
    <row r="20" spans="1:15" x14ac:dyDescent="0.2">
      <c r="A20" s="62"/>
      <c r="B20" s="46" t="s">
        <v>9</v>
      </c>
      <c r="C20" s="47">
        <v>385</v>
      </c>
      <c r="D20" s="47">
        <v>56</v>
      </c>
      <c r="E20" s="47">
        <v>52</v>
      </c>
      <c r="F20" s="47">
        <v>144</v>
      </c>
      <c r="G20" s="47">
        <v>167</v>
      </c>
      <c r="H20" s="47">
        <v>242</v>
      </c>
      <c r="I20" s="47">
        <v>348</v>
      </c>
      <c r="J20" s="47">
        <v>533</v>
      </c>
      <c r="K20" s="47">
        <v>611</v>
      </c>
      <c r="L20" s="47">
        <v>759</v>
      </c>
      <c r="M20" s="47">
        <v>1803</v>
      </c>
      <c r="N20" s="54">
        <v>900</v>
      </c>
      <c r="O20" s="54">
        <v>6000</v>
      </c>
    </row>
    <row r="21" spans="1:15" x14ac:dyDescent="0.2">
      <c r="A21" s="63"/>
      <c r="B21" s="48" t="s">
        <v>10</v>
      </c>
      <c r="C21" s="49">
        <v>6.4166666666666705E-2</v>
      </c>
      <c r="D21" s="49">
        <v>9.3333333333333306E-3</v>
      </c>
      <c r="E21" s="49">
        <v>8.6666666666666697E-3</v>
      </c>
      <c r="F21" s="49">
        <v>2.4E-2</v>
      </c>
      <c r="G21" s="49">
        <v>2.78333333333333E-2</v>
      </c>
      <c r="H21" s="49">
        <v>4.0333333333333297E-2</v>
      </c>
      <c r="I21" s="49">
        <v>5.8000000000000003E-2</v>
      </c>
      <c r="J21" s="49">
        <v>8.8833333333333306E-2</v>
      </c>
      <c r="K21" s="49">
        <v>0.101833333333333</v>
      </c>
      <c r="L21" s="49">
        <v>0.1265</v>
      </c>
      <c r="M21" s="49">
        <v>0.30049999999999999</v>
      </c>
      <c r="N21" s="49">
        <v>0.15</v>
      </c>
      <c r="O21" s="49">
        <v>1</v>
      </c>
    </row>
    <row r="22" spans="1:15" x14ac:dyDescent="0.2">
      <c r="C22" s="51"/>
      <c r="D22" s="51"/>
      <c r="E22" s="51"/>
      <c r="F22" s="51"/>
      <c r="G22" s="51"/>
    </row>
    <row r="23" spans="1:15" ht="12.75" customHeight="1" x14ac:dyDescent="0.2">
      <c r="A23" s="61" t="s">
        <v>29</v>
      </c>
      <c r="B23" s="43" t="s">
        <v>4</v>
      </c>
      <c r="C23" s="44">
        <v>6</v>
      </c>
      <c r="D23" s="44">
        <v>2</v>
      </c>
      <c r="E23" s="44">
        <v>2</v>
      </c>
      <c r="F23" s="44">
        <v>51</v>
      </c>
      <c r="G23" s="44">
        <v>56</v>
      </c>
      <c r="H23" s="44">
        <v>66</v>
      </c>
      <c r="I23" s="44">
        <v>158</v>
      </c>
      <c r="J23" s="44">
        <v>84</v>
      </c>
      <c r="K23" s="44">
        <v>135</v>
      </c>
      <c r="L23" s="44">
        <v>239</v>
      </c>
      <c r="M23" s="44">
        <v>616</v>
      </c>
      <c r="N23" s="44">
        <v>575</v>
      </c>
      <c r="O23" s="44">
        <v>1990</v>
      </c>
    </row>
    <row r="24" spans="1:15" x14ac:dyDescent="0.2">
      <c r="A24" s="62"/>
      <c r="B24" s="43" t="s">
        <v>5</v>
      </c>
      <c r="C24" s="44">
        <v>792</v>
      </c>
      <c r="D24" s="44">
        <v>35</v>
      </c>
      <c r="E24" s="44">
        <v>17</v>
      </c>
      <c r="F24" s="44">
        <v>159</v>
      </c>
      <c r="G24" s="44">
        <v>241</v>
      </c>
      <c r="H24" s="44">
        <v>291</v>
      </c>
      <c r="I24" s="44">
        <v>293</v>
      </c>
      <c r="J24" s="44">
        <v>353</v>
      </c>
      <c r="K24" s="44">
        <v>369</v>
      </c>
      <c r="L24" s="44">
        <v>411</v>
      </c>
      <c r="M24" s="44">
        <v>471</v>
      </c>
      <c r="N24" s="44">
        <v>142</v>
      </c>
      <c r="O24" s="44">
        <v>3574</v>
      </c>
    </row>
    <row r="25" spans="1:15" x14ac:dyDescent="0.2">
      <c r="A25" s="62"/>
      <c r="B25" s="43" t="s">
        <v>6</v>
      </c>
      <c r="C25" s="44">
        <v>6</v>
      </c>
      <c r="D25" s="44"/>
      <c r="E25" s="44"/>
      <c r="F25" s="44"/>
      <c r="G25" s="44"/>
      <c r="H25" s="44">
        <v>3</v>
      </c>
      <c r="I25" s="44">
        <v>3</v>
      </c>
      <c r="J25" s="44">
        <v>3</v>
      </c>
      <c r="K25" s="44"/>
      <c r="L25" s="44">
        <v>1</v>
      </c>
      <c r="M25" s="44">
        <v>48</v>
      </c>
      <c r="N25" s="44">
        <v>96</v>
      </c>
      <c r="O25" s="44">
        <v>160</v>
      </c>
    </row>
    <row r="26" spans="1:15" x14ac:dyDescent="0.2">
      <c r="A26" s="62"/>
      <c r="B26" s="43" t="s">
        <v>7</v>
      </c>
      <c r="C26" s="44">
        <v>488</v>
      </c>
      <c r="D26" s="44">
        <v>12</v>
      </c>
      <c r="E26" s="44">
        <v>13</v>
      </c>
      <c r="F26" s="44">
        <v>33</v>
      </c>
      <c r="G26" s="44">
        <v>31</v>
      </c>
      <c r="H26" s="44">
        <v>35</v>
      </c>
      <c r="I26" s="44">
        <v>44</v>
      </c>
      <c r="J26" s="44">
        <v>62</v>
      </c>
      <c r="K26" s="44">
        <v>109</v>
      </c>
      <c r="L26" s="44">
        <v>85</v>
      </c>
      <c r="M26" s="44">
        <v>65</v>
      </c>
      <c r="N26" s="44">
        <v>22</v>
      </c>
      <c r="O26" s="44">
        <v>999</v>
      </c>
    </row>
    <row r="27" spans="1:15" x14ac:dyDescent="0.2">
      <c r="A27" s="62"/>
      <c r="B27" s="43" t="s">
        <v>8</v>
      </c>
      <c r="C27" s="44">
        <v>17</v>
      </c>
      <c r="D27" s="45"/>
      <c r="E27" s="45">
        <v>1</v>
      </c>
      <c r="F27" s="44">
        <v>1</v>
      </c>
      <c r="G27" s="44">
        <v>1</v>
      </c>
      <c r="H27" s="44"/>
      <c r="I27" s="44">
        <v>1</v>
      </c>
      <c r="J27" s="44">
        <v>1</v>
      </c>
      <c r="K27" s="44"/>
      <c r="L27" s="44">
        <v>21</v>
      </c>
      <c r="M27" s="44">
        <v>8</v>
      </c>
      <c r="N27" s="44">
        <v>6</v>
      </c>
      <c r="O27" s="44">
        <v>57</v>
      </c>
    </row>
    <row r="28" spans="1:15" x14ac:dyDescent="0.2">
      <c r="A28" s="62"/>
      <c r="B28" s="46" t="s">
        <v>9</v>
      </c>
      <c r="C28" s="47">
        <v>1309</v>
      </c>
      <c r="D28" s="47">
        <v>49</v>
      </c>
      <c r="E28" s="47">
        <v>33</v>
      </c>
      <c r="F28" s="47">
        <v>244</v>
      </c>
      <c r="G28" s="47">
        <v>329</v>
      </c>
      <c r="H28" s="47">
        <v>395</v>
      </c>
      <c r="I28" s="47">
        <v>499</v>
      </c>
      <c r="J28" s="47">
        <v>503</v>
      </c>
      <c r="K28" s="47">
        <v>613</v>
      </c>
      <c r="L28" s="47">
        <v>757</v>
      </c>
      <c r="M28" s="47">
        <v>1208</v>
      </c>
      <c r="N28" s="54">
        <v>841</v>
      </c>
      <c r="O28" s="54">
        <v>6780</v>
      </c>
    </row>
    <row r="29" spans="1:15" x14ac:dyDescent="0.2">
      <c r="A29" s="63"/>
      <c r="B29" s="48" t="s">
        <v>10</v>
      </c>
      <c r="C29" s="49">
        <v>0.19306784660767001</v>
      </c>
      <c r="D29" s="49">
        <v>7.22713864306785E-3</v>
      </c>
      <c r="E29" s="49">
        <v>4.8672566371681398E-3</v>
      </c>
      <c r="F29" s="49">
        <v>3.5988200589970501E-2</v>
      </c>
      <c r="G29" s="49">
        <v>4.8525073746312701E-2</v>
      </c>
      <c r="H29" s="49">
        <v>5.8259587020648998E-2</v>
      </c>
      <c r="I29" s="49">
        <v>7.3598820058997094E-2</v>
      </c>
      <c r="J29" s="49">
        <v>7.4188790560472007E-2</v>
      </c>
      <c r="K29" s="49">
        <v>9.0412979351032402E-2</v>
      </c>
      <c r="L29" s="49">
        <v>0.11165191740413</v>
      </c>
      <c r="M29" s="49">
        <v>0.178171091445428</v>
      </c>
      <c r="N29" s="49">
        <v>0.124041297935103</v>
      </c>
      <c r="O29" s="49">
        <v>1</v>
      </c>
    </row>
    <row r="31" spans="1:15" x14ac:dyDescent="0.2">
      <c r="A31" s="52" t="s">
        <v>33</v>
      </c>
    </row>
    <row r="32" spans="1:15" x14ac:dyDescent="0.2">
      <c r="A32" s="53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AA1DD3-A243-46EE-89DA-23F63542C346}"/>
</file>

<file path=customXml/itemProps2.xml><?xml version="1.0" encoding="utf-8"?>
<ds:datastoreItem xmlns:ds="http://schemas.openxmlformats.org/officeDocument/2006/customXml" ds:itemID="{ABF37748-FD10-4B74-B48A-421DE3329E29}"/>
</file>

<file path=customXml/itemProps3.xml><?xml version="1.0" encoding="utf-8"?>
<ds:datastoreItem xmlns:ds="http://schemas.openxmlformats.org/officeDocument/2006/customXml" ds:itemID="{CA3CA06A-30C0-4AC9-B3EC-12EEF07C3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2017-05-16T12:28:06Z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