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3 trim 2019\monitoraggio_distrettuale_xWebstat\"/>
    </mc:Choice>
  </mc:AlternateContent>
  <bookViews>
    <workbookView xWindow="0" yWindow="0" windowWidth="28800" windowHeight="12000" tabRatio="521" activeTab="1"/>
  </bookViews>
  <sheets>
    <sheet name="Flussi_lecce" sheetId="1" r:id="rId1"/>
    <sheet name="varpend_lecce" sheetId="2" r:id="rId2"/>
  </sheets>
  <definedNames>
    <definedName name="_xlnm._FilterDatabase" localSheetId="0" hidden="1">Flussi_lecce!$A$5:$B$9</definedName>
    <definedName name="_xlnm._FilterDatabase" localSheetId="1" hidden="1">varpend_lecce!$A$5:$E$5</definedName>
    <definedName name="_xlnm.Print_Area" localSheetId="0">Flussi_lecce!$A$1:$D$47</definedName>
    <definedName name="_xlnm.Print_Area" localSheetId="1">varpend_lecce!$A$1:$E$21</definedName>
    <definedName name="_xlnm.Print_Titles" localSheetId="0">Flussi_lecce!$5:$5</definedName>
  </definedNames>
  <calcPr calcId="162913"/>
</workbook>
</file>

<file path=xl/calcChain.xml><?xml version="1.0" encoding="utf-8"?>
<calcChain xmlns="http://schemas.openxmlformats.org/spreadsheetml/2006/main">
  <c r="G27" i="1" l="1"/>
  <c r="E11" i="2"/>
  <c r="G11" i="1" l="1"/>
  <c r="G18" i="1"/>
  <c r="G36" i="1"/>
  <c r="G45" i="1" l="1"/>
  <c r="E45" i="1" l="1"/>
  <c r="E36" i="1"/>
  <c r="E11" i="1"/>
  <c r="E27" i="1"/>
  <c r="E18" i="1"/>
  <c r="D43" i="1"/>
  <c r="C43" i="1"/>
  <c r="E15" i="2"/>
  <c r="E13" i="2"/>
  <c r="C45" i="1" l="1"/>
  <c r="D34" i="1"/>
  <c r="C34" i="1"/>
  <c r="D25" i="1"/>
  <c r="C25" i="1"/>
  <c r="D16" i="1"/>
  <c r="C16" i="1"/>
  <c r="D9" i="1"/>
  <c r="C9" i="1"/>
  <c r="C11" i="1" l="1"/>
  <c r="C18" i="1"/>
  <c r="C27" i="1"/>
  <c r="C36" i="1"/>
  <c r="E7" i="2"/>
  <c r="E9" i="2" l="1"/>
</calcChain>
</file>

<file path=xl/sharedStrings.xml><?xml version="1.0" encoding="utf-8"?>
<sst xmlns="http://schemas.openxmlformats.org/spreadsheetml/2006/main" count="85" uniqueCount="35">
  <si>
    <t>Distretto di Lecce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</si>
  <si>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</si>
  <si>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</si>
  <si>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</si>
  <si>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Lecce</t>
  </si>
  <si>
    <t>SEZIONE ORDINARIA</t>
  </si>
  <si>
    <t xml:space="preserve">SEZIONE ASSISE </t>
  </si>
  <si>
    <t>SEZIONE MINORENNI</t>
  </si>
  <si>
    <t>TOTALE PENALE</t>
  </si>
  <si>
    <t>Clearance rate</t>
  </si>
  <si>
    <t>Corte d'Appello di Taranto - Sez. dist. Di Lecce</t>
  </si>
  <si>
    <t>Tribunale Ordinario di Brinidisi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</si>
  <si>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</si>
  <si>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</si>
  <si>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</si>
  <si>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</si>
  <si>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</si>
  <si>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</si>
  <si>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Lecce</t>
  </si>
  <si>
    <t>Tribunale Ordinario di Taranto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</si>
  <si>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</si>
  <si>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</si>
  <si>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</si>
  <si>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Lecce</t>
  </si>
  <si>
    <t>Corte d'Appello di  Taranto - Sez. dist. Di Lecce</t>
  </si>
  <si>
    <t>Iscritti 2017</t>
  </si>
  <si>
    <t>Definiti 2017</t>
  </si>
  <si>
    <t xml:space="preserve">                                     -  </t>
  </si>
  <si>
    <t>Iscritti 2018</t>
  </si>
  <si>
    <t>Definiti 2018</t>
  </si>
  <si>
    <t>Pendenti al 31/12/2016</t>
  </si>
  <si>
    <t>SETTORE PENALE. Anni 2017 - 30 settembre 2019, registro autori di reato noti</t>
  </si>
  <si>
    <t>Pendenti al 30/09/2019</t>
  </si>
  <si>
    <t>"Iscritti 
gen-set '19"</t>
  </si>
  <si>
    <t>"Definiti gen-set '19"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</si>
</sst>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0" applyFont="1" applyFill="1"/>
    <xf numFmtId="0" fontId="6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3" fontId="4" fillId="0" borderId="0" xfId="0" applyNumberFormat="1" applyFont="1" applyFill="1" applyProtection="1">
      <protection locked="0"/>
    </xf>
    <xf numFmtId="0" fontId="16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2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/>
    <xf numFmtId="3" fontId="8" fillId="0" borderId="2" xfId="3" applyNumberFormat="1" applyFont="1" applyFill="1" applyBorder="1" applyAlignment="1">
      <alignment horizontal="right" wrapText="1"/>
    </xf>
    <xf numFmtId="3" fontId="8" fillId="0" borderId="3" xfId="3" applyNumberFormat="1" applyFont="1" applyFill="1" applyBorder="1" applyAlignment="1">
      <alignment horizontal="right" wrapText="1"/>
    </xf>
    <xf numFmtId="3" fontId="8" fillId="0" borderId="1" xfId="3" applyNumberFormat="1" applyFont="1" applyFill="1" applyBorder="1" applyAlignment="1">
      <alignment horizontal="right" wrapText="1"/>
    </xf>
    <xf numFmtId="3" fontId="8" fillId="0" borderId="4" xfId="3" applyNumberFormat="1" applyFont="1" applyFill="1" applyBorder="1" applyAlignment="1">
      <alignment horizontal="right" wrapText="1"/>
    </xf>
    <xf numFmtId="3" fontId="8" fillId="0" borderId="5" xfId="3" applyNumberFormat="1" applyFont="1" applyFill="1" applyBorder="1" applyAlignment="1">
      <alignment horizontal="right" wrapText="1"/>
    </xf>
    <xf numFmtId="0" fontId="9" fillId="0" borderId="6" xfId="0" applyFont="1" applyFill="1" applyBorder="1"/>
    <xf numFmtId="3" fontId="10" fillId="0" borderId="1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3" fontId="4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wrapText="1"/>
    </xf>
    <xf numFmtId="0" fontId="8" fillId="0" borderId="2" xfId="3" applyFont="1" applyFill="1" applyBorder="1" applyAlignment="1">
      <alignment horizontal="right" wrapText="1"/>
    </xf>
    <xf numFmtId="0" fontId="8" fillId="0" borderId="2" xfId="3" applyFont="1" applyFill="1" applyBorder="1" applyAlignment="1">
      <alignment wrapText="1"/>
    </xf>
    <xf numFmtId="0" fontId="8" fillId="0" borderId="4" xfId="3" applyFont="1" applyFill="1" applyBorder="1" applyAlignment="1">
      <alignment wrapText="1"/>
    </xf>
    <xf numFmtId="0" fontId="8" fillId="0" borderId="1" xfId="3" applyFont="1" applyFill="1" applyBorder="1" applyAlignment="1">
      <alignment wrapText="1"/>
    </xf>
    <xf numFmtId="3" fontId="10" fillId="0" borderId="8" xfId="3" applyNumberFormat="1" applyFont="1" applyFill="1" applyBorder="1" applyAlignment="1" applyProtection="1">
      <alignment horizontal="right"/>
      <protection locked="0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3" fontId="10" fillId="0" borderId="0" xfId="3" applyNumberFormat="1" applyFont="1" applyFill="1" applyBorder="1" applyAlignment="1">
      <alignment horizontal="right"/>
    </xf>
    <xf numFmtId="0" fontId="12" fillId="0" borderId="2" xfId="3" applyFont="1" applyFill="1" applyBorder="1" applyAlignment="1">
      <alignment horizontal="right" wrapText="1"/>
    </xf>
    <xf numFmtId="3" fontId="12" fillId="0" borderId="2" xfId="3" applyNumberFormat="1" applyFont="1" applyFill="1" applyBorder="1" applyAlignment="1">
      <alignment horizontal="right" wrapText="1"/>
    </xf>
    <xf numFmtId="3" fontId="12" fillId="0" borderId="4" xfId="3" applyNumberFormat="1" applyFont="1" applyFill="1" applyBorder="1" applyAlignment="1">
      <alignment horizontal="right" wrapText="1"/>
    </xf>
    <xf numFmtId="4" fontId="6" fillId="0" borderId="7" xfId="0" applyNumberFormat="1" applyFont="1" applyFill="1" applyBorder="1" applyAlignment="1" applyProtection="1">
      <alignment horizontal="center" vertical="center"/>
      <protection locked="0"/>
    </xf>
    <xf numFmtId="4" fontId="6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="115" zoomScaleNormal="115" workbookViewId="0">
      <selection activeCell="H25" sqref="H25"/>
    </sheetView>
  </sheetViews>
  <sheetFormatPr defaultColWidth="9.109375" defaultRowHeight="13.8" x14ac:dyDescent="0.3"/>
  <cols>
    <col min="1" max="1" width="19" style="21" customWidth="1"/>
    <col min="2" max="2" width="33.44140625" style="21" customWidth="1"/>
    <col min="3" max="3" width="8.44140625" style="21" customWidth="1"/>
    <col min="4" max="5" width="9.109375" style="21" customWidth="1"/>
    <col min="6" max="6" width="9.44140625" style="21" customWidth="1"/>
    <col min="7" max="7" width="9.109375" style="21" customWidth="1"/>
    <col min="8" max="8" width="9.44140625" style="21" customWidth="1"/>
    <col min="9" max="16384" width="9.109375" style="21"/>
  </cols>
  <sheetData>
    <row r="1" spans="1:8" ht="15.6" x14ac:dyDescent="0.3">
      <c r="A1" s="20" t="s">
        <v>0</v>
      </c>
    </row>
    <row r="2" spans="1:8" ht="14.4" x14ac:dyDescent="0.3">
      <c r="A2" s="22" t="s">
        <v>1</v>
      </c>
      <c r="C2" s="23"/>
      <c r="D2" s="23"/>
      <c r="E2" s="23"/>
      <c r="F2" s="23"/>
      <c r="G2" s="23"/>
      <c r="H2" s="23"/>
    </row>
    <row r="3" spans="1:8" x14ac:dyDescent="0.3">
      <c r="A3" s="24" t="s">
        <v>31</v>
      </c>
    </row>
    <row r="4" spans="1:8" ht="6.75" customHeight="1" x14ac:dyDescent="0.3"/>
    <row r="5" spans="1:8" ht="44.4" customHeight="1" x14ac:dyDescent="0.3">
      <c r="A5" s="25" t="s">
        <v>2</v>
      </c>
      <c r="B5" s="25" t="s">
        <v>3</v>
      </c>
      <c r="C5" s="26" t="s">
        <v>25</v>
      </c>
      <c r="D5" s="26" t="s">
        <v>26</v>
      </c>
      <c r="E5" s="26" t="s">
        <v>28</v>
      </c>
      <c r="F5" s="26" t="s">
        <v>29</v>
      </c>
      <c r="G5" s="26" t="s">
        <v>33</v>
      </c>
      <c r="H5" s="26" t="s">
        <v>34</v>
      </c>
    </row>
    <row r="6" spans="1:8" x14ac:dyDescent="0.3">
      <c r="A6" s="56" t="s">
        <v>4</v>
      </c>
      <c r="B6" s="27" t="s">
        <v>5</v>
      </c>
      <c r="C6" s="28">
        <v>2448</v>
      </c>
      <c r="D6" s="28">
        <v>1963</v>
      </c>
      <c r="E6" s="29">
        <v>6</v>
      </c>
      <c r="F6" s="30">
        <v>9</v>
      </c>
      <c r="G6" s="29">
        <v>1655</v>
      </c>
      <c r="H6" s="30">
        <v>1551</v>
      </c>
    </row>
    <row r="7" spans="1:8" x14ac:dyDescent="0.3">
      <c r="A7" s="56"/>
      <c r="B7" s="27" t="s">
        <v>6</v>
      </c>
      <c r="C7" s="28">
        <v>10</v>
      </c>
      <c r="D7" s="28">
        <v>7</v>
      </c>
      <c r="E7" s="29">
        <v>23</v>
      </c>
      <c r="F7" s="30">
        <v>25</v>
      </c>
      <c r="G7" s="29">
        <v>6</v>
      </c>
      <c r="H7" s="30">
        <v>6</v>
      </c>
    </row>
    <row r="8" spans="1:8" x14ac:dyDescent="0.3">
      <c r="A8" s="56"/>
      <c r="B8" s="27" t="s">
        <v>7</v>
      </c>
      <c r="C8" s="31">
        <v>19</v>
      </c>
      <c r="D8" s="31">
        <v>16</v>
      </c>
      <c r="E8" s="32">
        <v>2184</v>
      </c>
      <c r="F8" s="30">
        <v>2047</v>
      </c>
      <c r="G8" s="32">
        <v>15</v>
      </c>
      <c r="H8" s="30">
        <v>14</v>
      </c>
    </row>
    <row r="9" spans="1:8" x14ac:dyDescent="0.3">
      <c r="A9" s="56"/>
      <c r="B9" s="33" t="s">
        <v>8</v>
      </c>
      <c r="C9" s="34">
        <f t="shared" ref="C9:D9" si="0">SUM(C6:C8)</f>
        <v>2477</v>
      </c>
      <c r="D9" s="34">
        <f t="shared" si="0"/>
        <v>1986</v>
      </c>
      <c r="E9" s="34">
        <v>2213</v>
      </c>
      <c r="F9" s="34">
        <v>2081</v>
      </c>
      <c r="G9" s="34">
        <v>1676</v>
      </c>
      <c r="H9" s="34">
        <v>1571</v>
      </c>
    </row>
    <row r="10" spans="1:8" ht="7.2" customHeight="1" x14ac:dyDescent="0.3">
      <c r="A10" s="35"/>
      <c r="B10" s="36"/>
      <c r="C10" s="37"/>
      <c r="D10" s="37"/>
      <c r="E10" s="38"/>
      <c r="F10" s="38"/>
      <c r="G10" s="38"/>
      <c r="H10" s="38"/>
    </row>
    <row r="11" spans="1:8" ht="14.4" customHeight="1" x14ac:dyDescent="0.3">
      <c r="A11" s="35"/>
      <c r="B11" s="39" t="s">
        <v>9</v>
      </c>
      <c r="C11" s="53">
        <f>D9/C9</f>
        <v>0.80177634234961648</v>
      </c>
      <c r="D11" s="54"/>
      <c r="E11" s="53">
        <f>F9/E9</f>
        <v>0.94035246272028916</v>
      </c>
      <c r="F11" s="54"/>
      <c r="G11" s="53">
        <f>H9/G9</f>
        <v>0.93735083532219565</v>
      </c>
      <c r="H11" s="54"/>
    </row>
    <row r="12" spans="1:8" ht="14.4" customHeight="1" x14ac:dyDescent="0.3">
      <c r="A12" s="35"/>
      <c r="B12" s="40"/>
      <c r="C12" s="41"/>
      <c r="D12" s="41"/>
      <c r="E12" s="41"/>
      <c r="F12" s="41"/>
      <c r="G12" s="41"/>
      <c r="H12" s="41"/>
    </row>
    <row r="13" spans="1:8" x14ac:dyDescent="0.3">
      <c r="A13" s="56" t="s">
        <v>10</v>
      </c>
      <c r="B13" s="27" t="s">
        <v>5</v>
      </c>
      <c r="C13" s="28">
        <v>1359</v>
      </c>
      <c r="D13" s="28">
        <v>1197</v>
      </c>
      <c r="E13" s="29">
        <v>8</v>
      </c>
      <c r="F13" s="30">
        <v>11</v>
      </c>
      <c r="G13" s="29">
        <v>630</v>
      </c>
      <c r="H13" s="30">
        <v>1090</v>
      </c>
    </row>
    <row r="14" spans="1:8" x14ac:dyDescent="0.3">
      <c r="A14" s="56"/>
      <c r="B14" s="27" t="s">
        <v>6</v>
      </c>
      <c r="C14" s="28">
        <v>5</v>
      </c>
      <c r="D14" s="28">
        <v>9</v>
      </c>
      <c r="E14" s="29">
        <v>25</v>
      </c>
      <c r="F14" s="30">
        <v>20</v>
      </c>
      <c r="G14" s="29">
        <v>8</v>
      </c>
      <c r="H14" s="30">
        <v>4</v>
      </c>
    </row>
    <row r="15" spans="1:8" x14ac:dyDescent="0.3">
      <c r="A15" s="56"/>
      <c r="B15" s="27" t="s">
        <v>7</v>
      </c>
      <c r="C15" s="31">
        <v>18</v>
      </c>
      <c r="D15" s="31">
        <v>15</v>
      </c>
      <c r="E15" s="32">
        <v>795</v>
      </c>
      <c r="F15" s="30">
        <v>1340</v>
      </c>
      <c r="G15" s="32">
        <v>25</v>
      </c>
      <c r="H15" s="30">
        <v>26</v>
      </c>
    </row>
    <row r="16" spans="1:8" ht="13.2" customHeight="1" x14ac:dyDescent="0.3">
      <c r="A16" s="56"/>
      <c r="B16" s="33" t="s">
        <v>8</v>
      </c>
      <c r="C16" s="34">
        <f t="shared" ref="C16:D16" si="1">SUM(C13:C15)</f>
        <v>1382</v>
      </c>
      <c r="D16" s="34">
        <f t="shared" si="1"/>
        <v>1221</v>
      </c>
      <c r="E16" s="34">
        <v>828</v>
      </c>
      <c r="F16" s="34">
        <v>1371</v>
      </c>
      <c r="G16" s="34">
        <v>663</v>
      </c>
      <c r="H16" s="34">
        <v>1120</v>
      </c>
    </row>
    <row r="17" spans="1:8" ht="7.2" customHeight="1" x14ac:dyDescent="0.3">
      <c r="A17" s="35"/>
      <c r="B17" s="36"/>
      <c r="C17" s="37"/>
      <c r="D17" s="37"/>
      <c r="E17" s="38"/>
      <c r="F17" s="38"/>
      <c r="G17" s="38"/>
      <c r="H17" s="38"/>
    </row>
    <row r="18" spans="1:8" ht="13.95" customHeight="1" x14ac:dyDescent="0.3">
      <c r="A18" s="35"/>
      <c r="B18" s="39" t="s">
        <v>9</v>
      </c>
      <c r="C18" s="53">
        <f>D16/C16</f>
        <v>0.88350217076700432</v>
      </c>
      <c r="D18" s="54"/>
      <c r="E18" s="53">
        <f>F16/E16</f>
        <v>1.6557971014492754</v>
      </c>
      <c r="F18" s="54"/>
      <c r="G18" s="53">
        <f>H16/G16</f>
        <v>1.6892911010558069</v>
      </c>
      <c r="H18" s="54"/>
    </row>
    <row r="19" spans="1:8" x14ac:dyDescent="0.3">
      <c r="A19" s="35"/>
      <c r="B19" s="40"/>
      <c r="C19" s="41"/>
      <c r="D19" s="41"/>
      <c r="E19" s="41"/>
      <c r="F19" s="41"/>
      <c r="G19" s="41"/>
      <c r="H19" s="41"/>
    </row>
    <row r="20" spans="1:8" ht="21.6" x14ac:dyDescent="0.3">
      <c r="A20" s="56" t="s">
        <v>11</v>
      </c>
      <c r="B20" s="42" t="s">
        <v>12</v>
      </c>
      <c r="C20" s="43" t="s">
        <v>27</v>
      </c>
      <c r="D20" s="43">
        <v>1</v>
      </c>
      <c r="E20" s="43">
        <v>2</v>
      </c>
      <c r="F20" s="43">
        <v>0</v>
      </c>
      <c r="G20" s="43">
        <v>0</v>
      </c>
      <c r="H20" s="43">
        <v>0</v>
      </c>
    </row>
    <row r="21" spans="1:8" x14ac:dyDescent="0.3">
      <c r="A21" s="56" t="s">
        <v>13</v>
      </c>
      <c r="B21" s="42" t="s">
        <v>14</v>
      </c>
      <c r="C21" s="28">
        <v>99</v>
      </c>
      <c r="D21" s="28">
        <v>90</v>
      </c>
      <c r="E21" s="28">
        <v>105</v>
      </c>
      <c r="F21" s="28">
        <v>97</v>
      </c>
      <c r="G21" s="28">
        <v>103</v>
      </c>
      <c r="H21" s="28">
        <v>70</v>
      </c>
    </row>
    <row r="22" spans="1:8" x14ac:dyDescent="0.3">
      <c r="A22" s="56" t="s">
        <v>13</v>
      </c>
      <c r="B22" s="44" t="s">
        <v>15</v>
      </c>
      <c r="C22" s="28">
        <v>2308</v>
      </c>
      <c r="D22" s="28">
        <v>2460</v>
      </c>
      <c r="E22" s="28">
        <v>2245</v>
      </c>
      <c r="F22" s="28">
        <v>2104</v>
      </c>
      <c r="G22" s="28">
        <v>1927</v>
      </c>
      <c r="H22" s="28">
        <v>1481</v>
      </c>
    </row>
    <row r="23" spans="1:8" ht="21.6" x14ac:dyDescent="0.3">
      <c r="A23" s="56" t="s">
        <v>13</v>
      </c>
      <c r="B23" s="45" t="s">
        <v>16</v>
      </c>
      <c r="C23" s="28">
        <v>35</v>
      </c>
      <c r="D23" s="28">
        <v>43</v>
      </c>
      <c r="E23" s="28">
        <v>34</v>
      </c>
      <c r="F23" s="28">
        <v>34</v>
      </c>
      <c r="G23" s="28">
        <v>17</v>
      </c>
      <c r="H23" s="28">
        <v>21</v>
      </c>
    </row>
    <row r="24" spans="1:8" x14ac:dyDescent="0.3">
      <c r="A24" s="56" t="s">
        <v>13</v>
      </c>
      <c r="B24" s="46" t="s">
        <v>17</v>
      </c>
      <c r="C24" s="31">
        <v>7495</v>
      </c>
      <c r="D24" s="31">
        <v>5864</v>
      </c>
      <c r="E24" s="31">
        <v>5701</v>
      </c>
      <c r="F24" s="31">
        <v>9667</v>
      </c>
      <c r="G24" s="31">
        <v>3763</v>
      </c>
      <c r="H24" s="31">
        <v>4051</v>
      </c>
    </row>
    <row r="25" spans="1:8" x14ac:dyDescent="0.3">
      <c r="A25" s="56" t="s">
        <v>13</v>
      </c>
      <c r="B25" s="39" t="s">
        <v>8</v>
      </c>
      <c r="C25" s="47">
        <f t="shared" ref="C25:D25" si="2">SUM(C20:C24)</f>
        <v>9937</v>
      </c>
      <c r="D25" s="47">
        <f t="shared" si="2"/>
        <v>8458</v>
      </c>
      <c r="E25" s="47">
        <v>8087</v>
      </c>
      <c r="F25" s="47">
        <v>11902</v>
      </c>
      <c r="G25" s="47">
        <v>5810</v>
      </c>
      <c r="H25" s="47">
        <v>5623</v>
      </c>
    </row>
    <row r="26" spans="1:8" ht="7.2" customHeight="1" x14ac:dyDescent="0.3">
      <c r="A26" s="35"/>
      <c r="B26" s="40"/>
      <c r="C26" s="48"/>
      <c r="D26" s="48"/>
      <c r="E26" s="49"/>
      <c r="F26" s="49"/>
      <c r="G26" s="49"/>
      <c r="H26" s="49"/>
    </row>
    <row r="27" spans="1:8" ht="13.95" customHeight="1" x14ac:dyDescent="0.3">
      <c r="A27" s="35"/>
      <c r="B27" s="39" t="s">
        <v>9</v>
      </c>
      <c r="C27" s="53">
        <f>D25/C25</f>
        <v>0.85116232263258529</v>
      </c>
      <c r="D27" s="54"/>
      <c r="E27" s="53">
        <f>F25/E25</f>
        <v>1.4717447755657227</v>
      </c>
      <c r="F27" s="54"/>
      <c r="G27" s="53">
        <f>H25/G25</f>
        <v>0.96781411359724612</v>
      </c>
      <c r="H27" s="54"/>
    </row>
    <row r="28" spans="1:8" x14ac:dyDescent="0.3">
      <c r="A28" s="35"/>
      <c r="B28" s="40"/>
      <c r="C28" s="49"/>
      <c r="D28" s="49"/>
      <c r="E28" s="49"/>
      <c r="F28" s="49"/>
      <c r="G28" s="49"/>
      <c r="H28" s="49"/>
    </row>
    <row r="29" spans="1:8" ht="21.6" x14ac:dyDescent="0.3">
      <c r="A29" s="56" t="s">
        <v>18</v>
      </c>
      <c r="B29" s="42" t="s">
        <v>12</v>
      </c>
      <c r="C29" s="43" t="s">
        <v>27</v>
      </c>
      <c r="D29" s="43">
        <v>3</v>
      </c>
      <c r="E29" s="43">
        <v>3</v>
      </c>
      <c r="F29" s="43">
        <v>1</v>
      </c>
      <c r="G29" s="43">
        <v>6</v>
      </c>
      <c r="H29" s="43">
        <v>0</v>
      </c>
    </row>
    <row r="30" spans="1:8" x14ac:dyDescent="0.3">
      <c r="A30" s="56" t="s">
        <v>13</v>
      </c>
      <c r="B30" s="42" t="s">
        <v>14</v>
      </c>
      <c r="C30" s="28">
        <v>106</v>
      </c>
      <c r="D30" s="28">
        <v>107</v>
      </c>
      <c r="E30" s="28">
        <v>104</v>
      </c>
      <c r="F30" s="28">
        <v>127</v>
      </c>
      <c r="G30" s="28">
        <v>102</v>
      </c>
      <c r="H30" s="28">
        <v>103</v>
      </c>
    </row>
    <row r="31" spans="1:8" x14ac:dyDescent="0.3">
      <c r="A31" s="56" t="s">
        <v>13</v>
      </c>
      <c r="B31" s="44" t="s">
        <v>15</v>
      </c>
      <c r="C31" s="28">
        <v>3021</v>
      </c>
      <c r="D31" s="28">
        <v>3173</v>
      </c>
      <c r="E31" s="28">
        <v>3288</v>
      </c>
      <c r="F31" s="28">
        <v>3602</v>
      </c>
      <c r="G31" s="28">
        <v>3075</v>
      </c>
      <c r="H31" s="28">
        <v>2422</v>
      </c>
    </row>
    <row r="32" spans="1:8" ht="21.6" x14ac:dyDescent="0.3">
      <c r="A32" s="56" t="s">
        <v>13</v>
      </c>
      <c r="B32" s="45" t="s">
        <v>16</v>
      </c>
      <c r="C32" s="28">
        <v>56</v>
      </c>
      <c r="D32" s="28">
        <v>74</v>
      </c>
      <c r="E32" s="28">
        <v>61</v>
      </c>
      <c r="F32" s="28">
        <v>67</v>
      </c>
      <c r="G32" s="28">
        <v>44</v>
      </c>
      <c r="H32" s="28">
        <v>21</v>
      </c>
    </row>
    <row r="33" spans="1:8" x14ac:dyDescent="0.3">
      <c r="A33" s="56" t="s">
        <v>13</v>
      </c>
      <c r="B33" s="46" t="s">
        <v>17</v>
      </c>
      <c r="C33" s="31">
        <v>9111</v>
      </c>
      <c r="D33" s="31">
        <v>8205</v>
      </c>
      <c r="E33" s="31">
        <v>10951</v>
      </c>
      <c r="F33" s="31">
        <v>9857</v>
      </c>
      <c r="G33" s="31">
        <v>7433</v>
      </c>
      <c r="H33" s="31">
        <v>5825</v>
      </c>
    </row>
    <row r="34" spans="1:8" x14ac:dyDescent="0.3">
      <c r="A34" s="56" t="s">
        <v>13</v>
      </c>
      <c r="B34" s="39" t="s">
        <v>8</v>
      </c>
      <c r="C34" s="47">
        <f t="shared" ref="C34:D34" si="3">SUM(C29:C33)</f>
        <v>12294</v>
      </c>
      <c r="D34" s="47">
        <f t="shared" si="3"/>
        <v>11562</v>
      </c>
      <c r="E34" s="47">
        <v>14407</v>
      </c>
      <c r="F34" s="47">
        <v>13654</v>
      </c>
      <c r="G34" s="47">
        <v>10660</v>
      </c>
      <c r="H34" s="47">
        <v>8371</v>
      </c>
    </row>
    <row r="35" spans="1:8" ht="7.2" customHeight="1" x14ac:dyDescent="0.3">
      <c r="A35" s="35"/>
      <c r="B35" s="40"/>
      <c r="C35" s="48"/>
      <c r="D35" s="48"/>
      <c r="E35" s="49"/>
      <c r="F35" s="49"/>
      <c r="G35" s="49"/>
      <c r="H35" s="49"/>
    </row>
    <row r="36" spans="1:8" x14ac:dyDescent="0.3">
      <c r="A36" s="35"/>
      <c r="B36" s="39" t="s">
        <v>9</v>
      </c>
      <c r="C36" s="53">
        <f>D34/C34</f>
        <v>0.94045876037091269</v>
      </c>
      <c r="D36" s="54"/>
      <c r="E36" s="53">
        <f>F34/E34</f>
        <v>0.94773374054279169</v>
      </c>
      <c r="F36" s="54"/>
      <c r="G36" s="53">
        <f>H34/G34</f>
        <v>0.78527204502814263</v>
      </c>
      <c r="H36" s="54"/>
    </row>
    <row r="37" spans="1:8" x14ac:dyDescent="0.3">
      <c r="A37" s="35"/>
      <c r="B37" s="40"/>
      <c r="C37" s="49"/>
      <c r="D37" s="49"/>
      <c r="E37" s="49"/>
      <c r="F37" s="49"/>
      <c r="G37" s="49"/>
      <c r="H37" s="49"/>
    </row>
    <row r="38" spans="1:8" ht="21.6" x14ac:dyDescent="0.3">
      <c r="A38" s="56" t="s">
        <v>19</v>
      </c>
      <c r="B38" s="42" t="s">
        <v>12</v>
      </c>
      <c r="C38" s="43" t="s">
        <v>27</v>
      </c>
      <c r="D38" s="43">
        <v>1</v>
      </c>
      <c r="E38" s="50">
        <v>0</v>
      </c>
      <c r="F38" s="50">
        <v>0</v>
      </c>
      <c r="G38" s="50">
        <v>1</v>
      </c>
      <c r="H38" s="50">
        <v>0</v>
      </c>
    </row>
    <row r="39" spans="1:8" x14ac:dyDescent="0.3">
      <c r="A39" s="56" t="s">
        <v>13</v>
      </c>
      <c r="B39" s="42" t="s">
        <v>14</v>
      </c>
      <c r="C39" s="28">
        <v>130</v>
      </c>
      <c r="D39" s="28">
        <v>98</v>
      </c>
      <c r="E39" s="51">
        <v>141</v>
      </c>
      <c r="F39" s="51">
        <v>167</v>
      </c>
      <c r="G39" s="51">
        <v>144</v>
      </c>
      <c r="H39" s="51">
        <v>176</v>
      </c>
    </row>
    <row r="40" spans="1:8" x14ac:dyDescent="0.3">
      <c r="A40" s="56" t="s">
        <v>13</v>
      </c>
      <c r="B40" s="44" t="s">
        <v>15</v>
      </c>
      <c r="C40" s="28">
        <v>3258</v>
      </c>
      <c r="D40" s="28">
        <v>2847</v>
      </c>
      <c r="E40" s="51">
        <v>3174</v>
      </c>
      <c r="F40" s="51">
        <v>2757</v>
      </c>
      <c r="G40" s="51">
        <v>2133</v>
      </c>
      <c r="H40" s="51">
        <v>2410</v>
      </c>
    </row>
    <row r="41" spans="1:8" ht="21.6" x14ac:dyDescent="0.3">
      <c r="A41" s="56" t="s">
        <v>13</v>
      </c>
      <c r="B41" s="45" t="s">
        <v>16</v>
      </c>
      <c r="C41" s="28">
        <v>89</v>
      </c>
      <c r="D41" s="28">
        <v>63</v>
      </c>
      <c r="E41" s="51">
        <v>111</v>
      </c>
      <c r="F41" s="51">
        <v>97</v>
      </c>
      <c r="G41" s="51">
        <v>56</v>
      </c>
      <c r="H41" s="51">
        <v>85</v>
      </c>
    </row>
    <row r="42" spans="1:8" x14ac:dyDescent="0.3">
      <c r="A42" s="56" t="s">
        <v>13</v>
      </c>
      <c r="B42" s="46" t="s">
        <v>17</v>
      </c>
      <c r="C42" s="31">
        <v>8549</v>
      </c>
      <c r="D42" s="31">
        <v>7299</v>
      </c>
      <c r="E42" s="52">
        <v>8286</v>
      </c>
      <c r="F42" s="52">
        <v>6124</v>
      </c>
      <c r="G42" s="52">
        <v>5593</v>
      </c>
      <c r="H42" s="52">
        <v>4325</v>
      </c>
    </row>
    <row r="43" spans="1:8" x14ac:dyDescent="0.3">
      <c r="A43" s="56" t="s">
        <v>13</v>
      </c>
      <c r="B43" s="39" t="s">
        <v>8</v>
      </c>
      <c r="C43" s="47">
        <f t="shared" ref="C43:D43" si="4">SUM(C38:C42)</f>
        <v>12026</v>
      </c>
      <c r="D43" s="47">
        <f t="shared" si="4"/>
        <v>10308</v>
      </c>
      <c r="E43" s="47">
        <v>11712</v>
      </c>
      <c r="F43" s="47">
        <v>9145</v>
      </c>
      <c r="G43" s="47">
        <v>7927</v>
      </c>
      <c r="H43" s="47">
        <v>6996</v>
      </c>
    </row>
    <row r="44" spans="1:8" ht="7.2" customHeight="1" x14ac:dyDescent="0.3">
      <c r="A44" s="35"/>
      <c r="B44" s="40"/>
      <c r="C44" s="48"/>
      <c r="D44" s="48"/>
      <c r="E44" s="48"/>
      <c r="F44" s="48"/>
      <c r="G44" s="48"/>
      <c r="H44" s="48"/>
    </row>
    <row r="45" spans="1:8" x14ac:dyDescent="0.3">
      <c r="A45" s="35"/>
      <c r="B45" s="39" t="s">
        <v>9</v>
      </c>
      <c r="C45" s="53">
        <f>D43/C43</f>
        <v>0.8571428571428571</v>
      </c>
      <c r="D45" s="54"/>
      <c r="E45" s="53">
        <f>F43/E43</f>
        <v>0.78082308743169404</v>
      </c>
      <c r="F45" s="54"/>
      <c r="G45" s="53">
        <f>H43/G43</f>
        <v>0.88255329885202471</v>
      </c>
      <c r="H45" s="54"/>
    </row>
    <row r="46" spans="1:8" x14ac:dyDescent="0.3">
      <c r="A46" s="35"/>
      <c r="B46" s="40"/>
      <c r="C46" s="49"/>
      <c r="D46" s="49"/>
      <c r="E46" s="49"/>
      <c r="F46" s="49"/>
      <c r="G46" s="49"/>
      <c r="H46" s="49"/>
    </row>
    <row r="47" spans="1:8" ht="22.2" customHeight="1" x14ac:dyDescent="0.3">
      <c r="A47" s="55" t="s">
        <v>20</v>
      </c>
      <c r="B47" s="55"/>
      <c r="C47" s="55"/>
    </row>
  </sheetData>
  <mergeCells count="21">
    <mergeCell ref="E45:F45"/>
    <mergeCell ref="C27:D27"/>
    <mergeCell ref="C36:D36"/>
    <mergeCell ref="E11:F11"/>
    <mergeCell ref="E18:F18"/>
    <mergeCell ref="E27:F27"/>
    <mergeCell ref="E36:F36"/>
    <mergeCell ref="A47:C47"/>
    <mergeCell ref="A29:A34"/>
    <mergeCell ref="A38:A43"/>
    <mergeCell ref="C45:D45"/>
    <mergeCell ref="A6:A9"/>
    <mergeCell ref="A13:A16"/>
    <mergeCell ref="C11:D11"/>
    <mergeCell ref="A20:A25"/>
    <mergeCell ref="C18:D18"/>
    <mergeCell ref="G11:H11"/>
    <mergeCell ref="G18:H18"/>
    <mergeCell ref="G27:H27"/>
    <mergeCell ref="G36:H36"/>
    <mergeCell ref="G45:H45"/>
  </mergeCells>
  <conditionalFormatting sqref="C11:D11">
    <cfRule type="cellIs" dxfId="48" priority="70" operator="greaterThan">
      <formula>1</formula>
    </cfRule>
    <cfRule type="cellIs" dxfId="47" priority="71" operator="lessThan">
      <formula>1</formula>
    </cfRule>
  </conditionalFormatting>
  <conditionalFormatting sqref="C18:D18">
    <cfRule type="cellIs" dxfId="46" priority="68" operator="greaterThan">
      <formula>1</formula>
    </cfRule>
    <cfRule type="cellIs" dxfId="45" priority="69" operator="lessThan">
      <formula>1</formula>
    </cfRule>
  </conditionalFormatting>
  <conditionalFormatting sqref="C27:D27">
    <cfRule type="cellIs" dxfId="44" priority="65" operator="lessThan">
      <formula>1</formula>
    </cfRule>
    <cfRule type="cellIs" dxfId="43" priority="66" operator="lessThan">
      <formula>0.99</formula>
    </cfRule>
    <cfRule type="cellIs" dxfId="42" priority="67" operator="greaterThan">
      <formula>1</formula>
    </cfRule>
  </conditionalFormatting>
  <conditionalFormatting sqref="C36:D36">
    <cfRule type="cellIs" dxfId="41" priority="62" operator="lessThan">
      <formula>1</formula>
    </cfRule>
    <cfRule type="cellIs" dxfId="40" priority="63" operator="lessThan">
      <formula>0.99</formula>
    </cfRule>
    <cfRule type="cellIs" dxfId="39" priority="64" operator="greaterThan">
      <formula>1</formula>
    </cfRule>
  </conditionalFormatting>
  <conditionalFormatting sqref="C45:D45">
    <cfRule type="cellIs" dxfId="38" priority="56" operator="lessThan">
      <formula>1</formula>
    </cfRule>
    <cfRule type="cellIs" dxfId="37" priority="57" operator="lessThan">
      <formula>0.99</formula>
    </cfRule>
    <cfRule type="cellIs" dxfId="36" priority="58" operator="greaterThan">
      <formula>1</formula>
    </cfRule>
  </conditionalFormatting>
  <conditionalFormatting sqref="E11:F11">
    <cfRule type="cellIs" dxfId="35" priority="41" operator="greaterThan">
      <formula>1</formula>
    </cfRule>
    <cfRule type="cellIs" dxfId="34" priority="42" operator="lessThan">
      <formula>1</formula>
    </cfRule>
  </conditionalFormatting>
  <conditionalFormatting sqref="E18:F18">
    <cfRule type="cellIs" dxfId="33" priority="39" operator="greaterThan">
      <formula>1</formula>
    </cfRule>
    <cfRule type="cellIs" dxfId="32" priority="40" operator="lessThan">
      <formula>1</formula>
    </cfRule>
  </conditionalFormatting>
  <conditionalFormatting sqref="E27:F27">
    <cfRule type="cellIs" dxfId="31" priority="36" operator="lessThan">
      <formula>1</formula>
    </cfRule>
    <cfRule type="cellIs" dxfId="30" priority="37" operator="lessThan">
      <formula>0.99</formula>
    </cfRule>
    <cfRule type="cellIs" dxfId="29" priority="38" operator="greaterThan">
      <formula>1</formula>
    </cfRule>
  </conditionalFormatting>
  <conditionalFormatting sqref="E36:F36">
    <cfRule type="cellIs" dxfId="28" priority="33" operator="lessThan">
      <formula>1</formula>
    </cfRule>
    <cfRule type="cellIs" dxfId="27" priority="34" operator="lessThan">
      <formula>0.99</formula>
    </cfRule>
    <cfRule type="cellIs" dxfId="26" priority="35" operator="greaterThan">
      <formula>1</formula>
    </cfRule>
  </conditionalFormatting>
  <conditionalFormatting sqref="E45:F45">
    <cfRule type="cellIs" dxfId="25" priority="27" operator="lessThan">
      <formula>1</formula>
    </cfRule>
    <cfRule type="cellIs" dxfId="24" priority="28" operator="lessThan">
      <formula>0.99</formula>
    </cfRule>
    <cfRule type="cellIs" dxfId="23" priority="29" operator="greaterThan">
      <formula>1</formula>
    </cfRule>
  </conditionalFormatting>
  <conditionalFormatting sqref="G36:H36">
    <cfRule type="cellIs" dxfId="22" priority="11" operator="lessThan">
      <formula>1</formula>
    </cfRule>
    <cfRule type="cellIs" dxfId="21" priority="12" operator="lessThan">
      <formula>0.99</formula>
    </cfRule>
    <cfRule type="cellIs" dxfId="20" priority="13" operator="greaterThan">
      <formula>1</formula>
    </cfRule>
  </conditionalFormatting>
  <conditionalFormatting sqref="G45:H45">
    <cfRule type="cellIs" dxfId="19" priority="8" operator="lessThan">
      <formula>1</formula>
    </cfRule>
    <cfRule type="cellIs" dxfId="18" priority="9" operator="lessThan">
      <formula>0.99</formula>
    </cfRule>
    <cfRule type="cellIs" dxfId="17" priority="10" operator="greaterThan">
      <formula>1</formula>
    </cfRule>
  </conditionalFormatting>
  <conditionalFormatting sqref="G18:H18">
    <cfRule type="cellIs" dxfId="16" priority="6" operator="greaterThan">
      <formula>1</formula>
    </cfRule>
    <cfRule type="cellIs" dxfId="15" priority="7" operator="lessThan">
      <formula>1</formula>
    </cfRule>
  </conditionalFormatting>
  <conditionalFormatting sqref="G11:H11">
    <cfRule type="cellIs" dxfId="14" priority="4" operator="greaterThan">
      <formula>1</formula>
    </cfRule>
    <cfRule type="cellIs" dxfId="13" priority="5" operator="lessThan">
      <formula>1</formula>
    </cfRule>
  </conditionalFormatting>
  <conditionalFormatting sqref="G27:H27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Normal="100" workbookViewId="0">
      <selection activeCell="D11" sqref="D11"/>
    </sheetView>
  </sheetViews>
  <sheetFormatPr defaultColWidth="9.109375" defaultRowHeight="13.8" x14ac:dyDescent="0.3"/>
  <cols>
    <col min="1" max="1" width="29.33203125" style="1" customWidth="1"/>
    <col min="2" max="2" width="20.33203125" style="1" customWidth="1"/>
    <col min="3" max="5" width="16.5546875" style="1" customWidth="1"/>
    <col min="6" max="6" width="9.109375" style="1"/>
    <col min="7" max="7" width="44.88671875" style="1" bestFit="1" customWidth="1"/>
    <col min="8" max="11" width="9.109375" style="1"/>
    <col min="12" max="12" width="44.88671875" style="1" bestFit="1" customWidth="1"/>
    <col min="13" max="13" width="41.88671875" style="1" bestFit="1" customWidth="1"/>
    <col min="14" max="16384" width="9.109375" style="1"/>
  </cols>
  <sheetData>
    <row r="1" spans="1:5" s="5" customFormat="1" ht="15.6" x14ac:dyDescent="0.3">
      <c r="A1" s="4" t="s">
        <v>0</v>
      </c>
    </row>
    <row r="2" spans="1:5" s="5" customFormat="1" ht="14.4" x14ac:dyDescent="0.3">
      <c r="A2" s="6" t="s">
        <v>21</v>
      </c>
    </row>
    <row r="3" spans="1:5" s="5" customFormat="1" x14ac:dyDescent="0.3">
      <c r="A3" s="19" t="s">
        <v>31</v>
      </c>
    </row>
    <row r="4" spans="1:5" s="5" customFormat="1" x14ac:dyDescent="0.3"/>
    <row r="5" spans="1:5" s="5" customFormat="1" ht="33" customHeight="1" x14ac:dyDescent="0.3">
      <c r="A5" s="2" t="s">
        <v>2</v>
      </c>
      <c r="B5" s="2" t="s">
        <v>3</v>
      </c>
      <c r="C5" s="7" t="s">
        <v>30</v>
      </c>
      <c r="D5" s="7" t="s">
        <v>32</v>
      </c>
      <c r="E5" s="7" t="s">
        <v>22</v>
      </c>
    </row>
    <row r="6" spans="1:5" s="5" customFormat="1" ht="8.25" customHeight="1" x14ac:dyDescent="0.3">
      <c r="A6" s="3"/>
      <c r="B6" s="8"/>
      <c r="C6" s="9"/>
      <c r="D6" s="9"/>
      <c r="E6" s="9"/>
    </row>
    <row r="7" spans="1:5" s="5" customFormat="1" ht="28.95" customHeight="1" x14ac:dyDescent="0.3">
      <c r="A7" s="10" t="s">
        <v>23</v>
      </c>
      <c r="B7" s="11" t="s">
        <v>8</v>
      </c>
      <c r="C7" s="12">
        <v>5220</v>
      </c>
      <c r="D7" s="12">
        <v>5945</v>
      </c>
      <c r="E7" s="13">
        <f>(D7-C7)/C7</f>
        <v>0.1388888888888889</v>
      </c>
    </row>
    <row r="8" spans="1:5" s="5" customFormat="1" ht="8.25" customHeight="1" x14ac:dyDescent="0.3">
      <c r="A8" s="3"/>
      <c r="B8" s="8"/>
      <c r="C8" s="9"/>
      <c r="D8" s="9"/>
      <c r="E8" s="9"/>
    </row>
    <row r="9" spans="1:5" s="5" customFormat="1" ht="28.95" customHeight="1" x14ac:dyDescent="0.3">
      <c r="A9" s="10" t="s">
        <v>24</v>
      </c>
      <c r="B9" s="11" t="s">
        <v>8</v>
      </c>
      <c r="C9" s="12">
        <v>1515</v>
      </c>
      <c r="D9" s="12">
        <v>670</v>
      </c>
      <c r="E9" s="13">
        <f>(D9-C9)/C9</f>
        <v>-0.55775577557755773</v>
      </c>
    </row>
    <row r="10" spans="1:5" s="5" customFormat="1" ht="8.25" customHeight="1" x14ac:dyDescent="0.3">
      <c r="A10" s="3"/>
      <c r="B10" s="8"/>
      <c r="C10" s="9"/>
      <c r="D10" s="9"/>
      <c r="E10" s="9"/>
    </row>
    <row r="11" spans="1:5" s="5" customFormat="1" ht="28.95" customHeight="1" x14ac:dyDescent="0.3">
      <c r="A11" s="10" t="s">
        <v>11</v>
      </c>
      <c r="B11" s="11" t="s">
        <v>8</v>
      </c>
      <c r="C11" s="12">
        <v>9385</v>
      </c>
      <c r="D11" s="12">
        <v>5558</v>
      </c>
      <c r="E11" s="13">
        <f>(D11-C11)/C11</f>
        <v>-0.4077783697389451</v>
      </c>
    </row>
    <row r="12" spans="1:5" s="5" customFormat="1" ht="8.25" customHeight="1" x14ac:dyDescent="0.3">
      <c r="A12" s="14"/>
      <c r="B12" s="8"/>
      <c r="C12" s="15"/>
      <c r="D12" s="15"/>
      <c r="E12" s="16"/>
    </row>
    <row r="13" spans="1:5" s="5" customFormat="1" ht="28.95" customHeight="1" x14ac:dyDescent="0.3">
      <c r="A13" s="10" t="s">
        <v>18</v>
      </c>
      <c r="B13" s="11" t="s">
        <v>8</v>
      </c>
      <c r="C13" s="12">
        <v>11583</v>
      </c>
      <c r="D13" s="12">
        <v>13288</v>
      </c>
      <c r="E13" s="13">
        <f>(D13-C13)/C13</f>
        <v>0.14719848053181386</v>
      </c>
    </row>
    <row r="14" spans="1:5" s="5" customFormat="1" ht="8.25" customHeight="1" x14ac:dyDescent="0.3">
      <c r="A14" s="14"/>
      <c r="B14" s="8"/>
      <c r="C14" s="15"/>
      <c r="D14" s="15"/>
      <c r="E14" s="16"/>
    </row>
    <row r="15" spans="1:5" s="5" customFormat="1" ht="28.95" customHeight="1" x14ac:dyDescent="0.3">
      <c r="A15" s="10" t="s">
        <v>19</v>
      </c>
      <c r="B15" s="11" t="s">
        <v>8</v>
      </c>
      <c r="C15" s="12">
        <v>22966</v>
      </c>
      <c r="D15" s="18">
        <v>25832</v>
      </c>
      <c r="E15" s="13">
        <f>(D15-C15)/C15</f>
        <v>0.12479317251589306</v>
      </c>
    </row>
    <row r="16" spans="1:5" s="5" customFormat="1" ht="8.25" customHeight="1" x14ac:dyDescent="0.3">
      <c r="A16" s="14"/>
      <c r="B16" s="8"/>
      <c r="C16" s="15"/>
      <c r="D16" s="15"/>
      <c r="E16" s="16"/>
    </row>
    <row r="17" spans="1:8" s="5" customFormat="1" ht="8.25" customHeight="1" x14ac:dyDescent="0.3">
      <c r="A17" s="14"/>
      <c r="B17" s="8"/>
      <c r="C17" s="15"/>
      <c r="D17" s="15"/>
      <c r="E17" s="16"/>
    </row>
    <row r="18" spans="1:8" ht="28.95" customHeight="1" x14ac:dyDescent="0.3">
      <c r="A18" s="58" t="s">
        <v>20</v>
      </c>
      <c r="B18" s="58"/>
      <c r="C18" s="58"/>
      <c r="D18" s="58"/>
      <c r="E18" s="58"/>
    </row>
    <row r="19" spans="1:8" x14ac:dyDescent="0.3">
      <c r="A19" s="57"/>
      <c r="B19" s="57"/>
      <c r="C19" s="57"/>
      <c r="D19" s="57"/>
      <c r="E19" s="57"/>
      <c r="F19" s="17"/>
      <c r="G19" s="17"/>
      <c r="H19" s="17"/>
    </row>
  </sheetData>
  <mergeCells count="2">
    <mergeCell ref="A19:E19"/>
    <mergeCell ref="A18:E18"/>
  </mergeCells>
  <conditionalFormatting sqref="E9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13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1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AAD1C-6CA6-49E1-ADD8-11EE5DC9B6B5}"/>
</file>

<file path=customXml/itemProps2.xml><?xml version="1.0" encoding="utf-8"?>
<ds:datastoreItem xmlns:ds="http://schemas.openxmlformats.org/officeDocument/2006/customXml" ds:itemID="{D1347DBF-B47C-4882-B6F8-9B0F9696909F}"/>
</file>

<file path=customXml/itemProps3.xml><?xml version="1.0" encoding="utf-8"?>
<ds:datastoreItem xmlns:ds="http://schemas.openxmlformats.org/officeDocument/2006/customXml" ds:itemID="{C25228D5-3030-42F7-A7E2-FF0DE83C35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Flussi_lecce</vt:lpstr>
      <vt:lpstr>varpend_lecce</vt:lpstr>
      <vt:lpstr>Flussi_lecce!Area_stampa</vt:lpstr>
      <vt:lpstr>varpend_lecce!Area_stampa</vt:lpstr>
      <vt:lpstr>Flussi_lecce!Titoli_stampa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2017-02-27T15:06:00Z</dcterms:created>
  <dcterms:modified xsi:type="dcterms:W3CDTF">2019-12-16T11:41:59Z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