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" sheetId="2" r:id="rId1"/>
    <sheet name="Variazione pendenti " sheetId="3" r:id="rId2"/>
    <sheet name="Stratigrafia pendenti" sheetId="15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'!$A$1:$B$36</definedName>
    <definedName name="_xlnm.Print_Area" localSheetId="1">'Variazione pendenti '!$A$1:$F$14</definedName>
  </definedNames>
  <calcPr calcId="162913"/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F21" i="2"/>
  <c r="E21" i="2"/>
  <c r="E23" i="2" s="1"/>
  <c r="D21" i="2"/>
  <c r="C21" i="2"/>
  <c r="F12" i="2"/>
  <c r="E12" i="2"/>
  <c r="D12" i="2"/>
  <c r="C12" i="2"/>
  <c r="C14" i="2" l="1"/>
  <c r="C32" i="2"/>
  <c r="E14" i="2"/>
  <c r="C23" i="2"/>
  <c r="H30" i="2" l="1"/>
  <c r="G30" i="2"/>
  <c r="H21" i="2"/>
  <c r="G21" i="2"/>
  <c r="H12" i="2"/>
  <c r="G12" i="2"/>
  <c r="G23" i="2" l="1"/>
  <c r="G14" i="2"/>
  <c r="G32" i="2"/>
  <c r="F11" i="3" l="1"/>
  <c r="F9" i="3"/>
  <c r="F7" i="3"/>
</calcChain>
</file>

<file path=xl/sharedStrings.xml><?xml version="1.0" encoding="utf-8"?>
<sst xmlns="http://schemas.openxmlformats.org/spreadsheetml/2006/main" count="98" uniqueCount="42">
  <si>
    <t>Distretto di Lecce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</si>
  <si>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</si>
  <si>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</si>
  <si>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</si>
  <si>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</si>
  <si>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</si>
  <si>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</si>
  <si>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</si>
  <si>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</si>
  <si>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</si>
  <si>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</si>
  <si>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</si>
  <si>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</si>
  <si>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</si>
  <si>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</si>
  <si>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</si>
  <si>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</si>
  <si>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</si>
  <si>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</si>
  <si>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Brindisi</t>
  </si>
  <si>
    <t>Tribunale Ordinario di Lecce</t>
  </si>
  <si>
    <t>Tribunale Ordinario di Taranto</t>
  </si>
  <si>
    <t>Variazione</t>
  </si>
  <si>
    <t>TOTALE</t>
  </si>
  <si>
    <t>Circondario di Tribunale Ordinario di Brindisi</t>
  </si>
  <si>
    <t>Circondario di Tribunale Ordinario di Lecce</t>
  </si>
  <si>
    <t>Circondario di Tribunale Ordinario di Taranto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</si>
  <si>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</si>
  <si>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</si>
  <si>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</si>
  <si>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</si>
  <si>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</si>
  <si>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</si>
  <si>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</si>
  <si>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</si>
  <si>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</si>
  <si>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 xml:space="preserve">Pendenti al 31/12/2019 </t>
  </si>
  <si>
    <t>Iscritti 2019</t>
  </si>
  <si>
    <t xml:space="preserve">Definiti 2019 </t>
  </si>
  <si>
    <t xml:space="preserve">Anni 2017 - 2019 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</si>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</sst>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5" fillId="0" borderId="0" xfId="1" applyFont="1"/>
    <xf numFmtId="0" fontId="16" fillId="0" borderId="0" xfId="1" applyFont="1"/>
    <xf numFmtId="0" fontId="14" fillId="0" borderId="0" xfId="1" applyFont="1"/>
    <xf numFmtId="0" fontId="18" fillId="0" borderId="0" xfId="1" applyFont="1" applyFill="1"/>
    <xf numFmtId="0" fontId="16" fillId="0" borderId="0" xfId="1" applyFont="1" applyFill="1"/>
    <xf numFmtId="0" fontId="18" fillId="0" borderId="1" xfId="1" applyFont="1" applyBorder="1" applyAlignment="1">
      <alignment vertical="center"/>
    </xf>
    <xf numFmtId="0" fontId="16" fillId="0" borderId="1" xfId="1" applyFont="1" applyBorder="1"/>
    <xf numFmtId="3" fontId="16" fillId="0" borderId="1" xfId="1" applyNumberFormat="1" applyFont="1" applyBorder="1"/>
    <xf numFmtId="0" fontId="19" fillId="0" borderId="3" xfId="1" applyFont="1" applyBorder="1"/>
    <xf numFmtId="3" fontId="18" fillId="0" borderId="3" xfId="1" applyNumberFormat="1" applyFont="1" applyBorder="1"/>
    <xf numFmtId="0" fontId="18" fillId="0" borderId="0" xfId="1" applyFont="1" applyBorder="1" applyAlignment="1">
      <alignment horizontal="left" vertical="center" wrapText="1"/>
    </xf>
    <xf numFmtId="0" fontId="20" fillId="0" borderId="0" xfId="1" applyFont="1" applyBorder="1"/>
    <xf numFmtId="3" fontId="16" fillId="0" borderId="0" xfId="1" applyNumberFormat="1" applyFont="1" applyBorder="1"/>
    <xf numFmtId="0" fontId="19" fillId="0" borderId="1" xfId="1" applyFont="1" applyBorder="1"/>
    <xf numFmtId="0" fontId="18" fillId="0" borderId="0" xfId="1" applyFont="1"/>
    <xf numFmtId="3" fontId="16" fillId="0" borderId="0" xfId="1" applyNumberFormat="1" applyFont="1"/>
    <xf numFmtId="0" fontId="16" fillId="0" borderId="0" xfId="1" applyFont="1" applyBorder="1"/>
    <xf numFmtId="0" fontId="16" fillId="0" borderId="0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3" fontId="18" fillId="0" borderId="1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3" fontId="18" fillId="0" borderId="0" xfId="1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Fill="1"/>
    <xf numFmtId="0" fontId="18" fillId="0" borderId="1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/>
    </xf>
    <xf numFmtId="3" fontId="16" fillId="0" borderId="0" xfId="1" applyNumberFormat="1" applyFont="1" applyFill="1"/>
    <xf numFmtId="0" fontId="16" fillId="0" borderId="0" xfId="0" applyFont="1"/>
    <xf numFmtId="0" fontId="18" fillId="0" borderId="0" xfId="21" applyFont="1" applyFill="1"/>
    <xf numFmtId="0" fontId="15" fillId="0" borderId="0" xfId="26" applyFont="1"/>
    <xf numFmtId="0" fontId="16" fillId="0" borderId="0" xfId="26" applyFont="1"/>
    <xf numFmtId="0" fontId="14" fillId="0" borderId="0" xfId="26" applyFont="1"/>
    <xf numFmtId="0" fontId="18" fillId="0" borderId="0" xfId="26" applyFont="1" applyFill="1"/>
    <xf numFmtId="0" fontId="16" fillId="0" borderId="0" xfId="26" applyFont="1" applyFill="1"/>
    <xf numFmtId="0" fontId="18" fillId="0" borderId="1" xfId="26" applyFont="1" applyBorder="1" applyAlignment="1">
      <alignment vertical="center"/>
    </xf>
    <xf numFmtId="0" fontId="18" fillId="0" borderId="1" xfId="27" applyFont="1" applyBorder="1" applyAlignment="1">
      <alignment horizontal="right" vertical="center" wrapText="1"/>
    </xf>
    <xf numFmtId="0" fontId="16" fillId="0" borderId="1" xfId="26" applyFont="1" applyBorder="1"/>
    <xf numFmtId="3" fontId="16" fillId="0" borderId="1" xfId="26" applyNumberFormat="1" applyFont="1" applyBorder="1"/>
    <xf numFmtId="3" fontId="16" fillId="0" borderId="1" xfId="26" applyNumberFormat="1" applyFont="1" applyBorder="1" applyAlignment="1">
      <alignment horizontal="right"/>
    </xf>
    <xf numFmtId="0" fontId="19" fillId="0" borderId="3" xfId="26" applyFont="1" applyBorder="1"/>
    <xf numFmtId="3" fontId="19" fillId="0" borderId="3" xfId="26" applyNumberFormat="1" applyFont="1" applyBorder="1"/>
    <xf numFmtId="0" fontId="19" fillId="0" borderId="1" xfId="26" applyFont="1" applyBorder="1"/>
    <xf numFmtId="164" fontId="19" fillId="0" borderId="1" xfId="28" applyNumberFormat="1" applyFont="1" applyBorder="1"/>
    <xf numFmtId="0" fontId="18" fillId="0" borderId="0" xfId="26" applyFont="1"/>
    <xf numFmtId="3" fontId="16" fillId="0" borderId="0" xfId="26" applyNumberFormat="1" applyFont="1"/>
    <xf numFmtId="0" fontId="21" fillId="0" borderId="0" xfId="27" applyFont="1" applyAlignment="1">
      <alignment vertical="center"/>
    </xf>
    <xf numFmtId="0" fontId="20" fillId="0" borderId="0" xfId="26" applyFont="1"/>
    <xf numFmtId="0" fontId="21" fillId="0" borderId="0" xfId="19" applyFont="1" applyAlignment="1"/>
    <xf numFmtId="0" fontId="18" fillId="0" borderId="1" xfId="1" applyFont="1" applyBorder="1" applyAlignment="1">
      <alignment horizontal="left" vertical="center" wrapText="1"/>
    </xf>
    <xf numFmtId="4" fontId="18" fillId="0" borderId="2" xfId="1" applyNumberFormat="1" applyFont="1" applyBorder="1" applyAlignment="1">
      <alignment horizontal="center" vertical="center"/>
    </xf>
    <xf numFmtId="4" fontId="18" fillId="0" borderId="4" xfId="1" applyNumberFormat="1" applyFont="1" applyBorder="1" applyAlignment="1">
      <alignment horizontal="center" vertical="center"/>
    </xf>
    <xf numFmtId="0" fontId="18" fillId="0" borderId="6" xfId="26" applyFont="1" applyBorder="1" applyAlignment="1">
      <alignment horizontal="left" vertical="center" wrapText="1"/>
    </xf>
    <xf numFmtId="0" fontId="18" fillId="0" borderId="5" xfId="26" applyFont="1" applyBorder="1" applyAlignment="1">
      <alignment horizontal="left" vertical="center" wrapText="1"/>
    </xf>
    <xf numFmtId="0" fontId="18" fillId="0" borderId="3" xfId="26" applyFont="1" applyBorder="1" applyAlignment="1">
      <alignment horizontal="left" vertical="center" wrapText="1"/>
    </xf>
  </cellXfs>
  <cellStyles count="29">
    <cellStyle name="Normale" xfId="0" builtinId="0"/>
    <cellStyle name="Normale 2" xfId="1"/>
    <cellStyle name="Normale 2 2" xfId="3"/>
    <cellStyle name="Normale 2 2 10" xfId="21"/>
    <cellStyle name="Normale 2 2 11" xfId="23"/>
    <cellStyle name="Normale 2 2 12" xfId="26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Normale 2 2 9 2" xfId="24"/>
    <cellStyle name="Normale 2 2 9 3" xfId="27"/>
    <cellStyle name="Percentuale 2" xfId="2"/>
    <cellStyle name="Percentuale 2 2" xfId="4"/>
    <cellStyle name="Percentuale 2 2 10" xfId="22"/>
    <cellStyle name="Percentuale 2 2 11" xfId="25"/>
    <cellStyle name="Percentuale 2 2 12" xfId="28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A34" sqref="A34:A35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39</v>
      </c>
      <c r="B4" s="5"/>
      <c r="C4" s="36"/>
      <c r="D4" s="36"/>
      <c r="E4" s="36"/>
      <c r="F4" s="36"/>
    </row>
    <row r="5" spans="1:8" x14ac:dyDescent="0.2">
      <c r="A5" s="4"/>
      <c r="B5" s="5"/>
      <c r="C5" s="36"/>
      <c r="D5" s="36"/>
      <c r="E5" s="36"/>
      <c r="F5" s="36"/>
    </row>
    <row r="6" spans="1:8" ht="25.5" x14ac:dyDescent="0.2">
      <c r="A6" s="6" t="s">
        <v>3</v>
      </c>
      <c r="B6" s="6" t="s">
        <v>12</v>
      </c>
      <c r="C6" s="30" t="s">
        <v>27</v>
      </c>
      <c r="D6" s="30" t="s">
        <v>28</v>
      </c>
      <c r="E6" s="30" t="s">
        <v>31</v>
      </c>
      <c r="F6" s="30" t="s">
        <v>32</v>
      </c>
      <c r="G6" s="30" t="s">
        <v>37</v>
      </c>
      <c r="H6" s="30" t="s">
        <v>38</v>
      </c>
    </row>
    <row r="7" spans="1:8" x14ac:dyDescent="0.2">
      <c r="A7" s="57" t="s">
        <v>19</v>
      </c>
      <c r="B7" s="7" t="s">
        <v>4</v>
      </c>
      <c r="C7" s="8">
        <v>1819</v>
      </c>
      <c r="D7" s="8">
        <v>1830</v>
      </c>
      <c r="E7" s="8">
        <v>1900</v>
      </c>
      <c r="F7" s="8">
        <v>1602</v>
      </c>
      <c r="G7" s="8">
        <v>1600</v>
      </c>
      <c r="H7" s="8">
        <v>1503</v>
      </c>
    </row>
    <row r="8" spans="1:8" x14ac:dyDescent="0.2">
      <c r="A8" s="57" t="s">
        <v>13</v>
      </c>
      <c r="B8" s="7" t="s">
        <v>5</v>
      </c>
      <c r="C8" s="8">
        <v>344</v>
      </c>
      <c r="D8" s="8">
        <v>349</v>
      </c>
      <c r="E8" s="8">
        <v>278</v>
      </c>
      <c r="F8" s="8">
        <v>487</v>
      </c>
      <c r="G8" s="8">
        <v>238</v>
      </c>
      <c r="H8" s="8">
        <v>540</v>
      </c>
    </row>
    <row r="9" spans="1:8" x14ac:dyDescent="0.2">
      <c r="A9" s="57" t="s">
        <v>13</v>
      </c>
      <c r="B9" s="7" t="s">
        <v>6</v>
      </c>
      <c r="C9" s="8">
        <v>185</v>
      </c>
      <c r="D9" s="8">
        <v>180</v>
      </c>
      <c r="E9" s="8">
        <v>156</v>
      </c>
      <c r="F9" s="8">
        <v>165</v>
      </c>
      <c r="G9" s="8">
        <v>175</v>
      </c>
      <c r="H9" s="8">
        <v>156</v>
      </c>
    </row>
    <row r="10" spans="1:8" x14ac:dyDescent="0.2">
      <c r="A10" s="57" t="s">
        <v>13</v>
      </c>
      <c r="B10" s="7" t="s">
        <v>14</v>
      </c>
      <c r="C10" s="8">
        <v>41</v>
      </c>
      <c r="D10" s="8">
        <v>36</v>
      </c>
      <c r="E10" s="8">
        <v>48</v>
      </c>
      <c r="F10" s="8">
        <v>48</v>
      </c>
      <c r="G10" s="8">
        <v>35</v>
      </c>
      <c r="H10" s="8">
        <v>67</v>
      </c>
    </row>
    <row r="11" spans="1:8" x14ac:dyDescent="0.2">
      <c r="A11" s="57" t="s">
        <v>13</v>
      </c>
      <c r="B11" s="7" t="s">
        <v>8</v>
      </c>
      <c r="C11" s="8">
        <v>11</v>
      </c>
      <c r="D11" s="8">
        <v>10</v>
      </c>
      <c r="E11" s="8">
        <v>9</v>
      </c>
      <c r="F11" s="8">
        <v>16</v>
      </c>
      <c r="G11" s="8">
        <v>9</v>
      </c>
      <c r="H11" s="8">
        <v>7</v>
      </c>
    </row>
    <row r="12" spans="1:8" x14ac:dyDescent="0.2">
      <c r="A12" s="57"/>
      <c r="B12" s="9" t="s">
        <v>15</v>
      </c>
      <c r="C12" s="10">
        <f t="shared" ref="C12:F12" si="0">SUM(C7:C11)</f>
        <v>2400</v>
      </c>
      <c r="D12" s="10">
        <f t="shared" si="0"/>
        <v>2405</v>
      </c>
      <c r="E12" s="10">
        <f t="shared" si="0"/>
        <v>2391</v>
      </c>
      <c r="F12" s="10">
        <f t="shared" si="0"/>
        <v>2318</v>
      </c>
      <c r="G12" s="10">
        <f t="shared" ref="G12:H12" si="1">SUM(G7:G11)</f>
        <v>2057</v>
      </c>
      <c r="H12" s="10">
        <f t="shared" si="1"/>
        <v>2273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8">
        <f>D12/C12</f>
        <v>1.0020833333333334</v>
      </c>
      <c r="D14" s="59"/>
      <c r="E14" s="58">
        <f>F12/E12</f>
        <v>0.96946884148891677</v>
      </c>
      <c r="F14" s="59"/>
      <c r="G14" s="58">
        <f>H12/G12</f>
        <v>1.1050072921730676</v>
      </c>
      <c r="H14" s="59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7" t="s">
        <v>20</v>
      </c>
      <c r="B16" s="7" t="s">
        <v>4</v>
      </c>
      <c r="C16" s="8">
        <v>3133</v>
      </c>
      <c r="D16" s="8">
        <v>3195</v>
      </c>
      <c r="E16" s="8">
        <v>3358</v>
      </c>
      <c r="F16" s="8">
        <v>4123</v>
      </c>
      <c r="G16" s="8">
        <v>2991</v>
      </c>
      <c r="H16" s="8">
        <v>3663</v>
      </c>
    </row>
    <row r="17" spans="1:8" x14ac:dyDescent="0.2">
      <c r="A17" s="57" t="s">
        <v>17</v>
      </c>
      <c r="B17" s="7" t="s">
        <v>5</v>
      </c>
      <c r="C17" s="8">
        <v>687</v>
      </c>
      <c r="D17" s="8">
        <v>910</v>
      </c>
      <c r="E17" s="8">
        <v>644</v>
      </c>
      <c r="F17" s="8">
        <v>983</v>
      </c>
      <c r="G17" s="8">
        <v>541</v>
      </c>
      <c r="H17" s="8">
        <v>1113</v>
      </c>
    </row>
    <row r="18" spans="1:8" x14ac:dyDescent="0.2">
      <c r="A18" s="57" t="s">
        <v>17</v>
      </c>
      <c r="B18" s="7" t="s">
        <v>6</v>
      </c>
      <c r="C18" s="8">
        <v>317</v>
      </c>
      <c r="D18" s="8">
        <v>308</v>
      </c>
      <c r="E18" s="8">
        <v>321</v>
      </c>
      <c r="F18" s="8">
        <v>309</v>
      </c>
      <c r="G18" s="8">
        <v>346</v>
      </c>
      <c r="H18" s="8">
        <v>359</v>
      </c>
    </row>
    <row r="19" spans="1:8" x14ac:dyDescent="0.2">
      <c r="A19" s="57" t="s">
        <v>17</v>
      </c>
      <c r="B19" s="7" t="s">
        <v>14</v>
      </c>
      <c r="C19" s="8">
        <v>70</v>
      </c>
      <c r="D19" s="8">
        <v>133</v>
      </c>
      <c r="E19" s="8">
        <v>54</v>
      </c>
      <c r="F19" s="8">
        <v>123</v>
      </c>
      <c r="G19" s="8">
        <v>77</v>
      </c>
      <c r="H19" s="8">
        <v>113</v>
      </c>
    </row>
    <row r="20" spans="1:8" x14ac:dyDescent="0.2">
      <c r="A20" s="57" t="s">
        <v>17</v>
      </c>
      <c r="B20" s="7" t="s">
        <v>8</v>
      </c>
      <c r="C20" s="8">
        <v>4</v>
      </c>
      <c r="D20" s="8">
        <v>4</v>
      </c>
      <c r="E20" s="8">
        <v>12</v>
      </c>
      <c r="F20" s="8">
        <v>6</v>
      </c>
      <c r="G20" s="8">
        <v>33</v>
      </c>
      <c r="H20" s="8">
        <v>18</v>
      </c>
    </row>
    <row r="21" spans="1:8" x14ac:dyDescent="0.2">
      <c r="A21" s="57"/>
      <c r="B21" s="9" t="s">
        <v>15</v>
      </c>
      <c r="C21" s="10">
        <f t="shared" ref="C21:F21" si="2">SUM(C16:C20)</f>
        <v>4211</v>
      </c>
      <c r="D21" s="10">
        <f t="shared" si="2"/>
        <v>4550</v>
      </c>
      <c r="E21" s="10">
        <f t="shared" si="2"/>
        <v>4389</v>
      </c>
      <c r="F21" s="10">
        <f t="shared" si="2"/>
        <v>5544</v>
      </c>
      <c r="G21" s="10">
        <f t="shared" ref="G21:H21" si="3">SUM(G16:G20)</f>
        <v>3988</v>
      </c>
      <c r="H21" s="10">
        <f t="shared" si="3"/>
        <v>5266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8">
        <f>D21/C21</f>
        <v>1.0805034433626217</v>
      </c>
      <c r="D23" s="59"/>
      <c r="E23" s="58">
        <f>F21/E21</f>
        <v>1.263157894736842</v>
      </c>
      <c r="F23" s="59"/>
      <c r="G23" s="58">
        <f>H21/G21</f>
        <v>1.3204613841524573</v>
      </c>
      <c r="H23" s="59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7" t="s">
        <v>21</v>
      </c>
      <c r="B25" s="7" t="s">
        <v>4</v>
      </c>
      <c r="C25" s="8">
        <v>3604</v>
      </c>
      <c r="D25" s="8">
        <v>4086</v>
      </c>
      <c r="E25" s="8">
        <v>3890</v>
      </c>
      <c r="F25" s="8">
        <v>4566</v>
      </c>
      <c r="G25" s="8">
        <v>3380</v>
      </c>
      <c r="H25" s="8">
        <v>3851</v>
      </c>
    </row>
    <row r="26" spans="1:8" x14ac:dyDescent="0.2">
      <c r="A26" s="57"/>
      <c r="B26" s="7" t="s">
        <v>5</v>
      </c>
      <c r="C26" s="8">
        <v>577</v>
      </c>
      <c r="D26" s="8">
        <v>825</v>
      </c>
      <c r="E26" s="8">
        <v>533</v>
      </c>
      <c r="F26" s="8">
        <v>1139</v>
      </c>
      <c r="G26" s="8">
        <v>478</v>
      </c>
      <c r="H26" s="8">
        <v>1427</v>
      </c>
    </row>
    <row r="27" spans="1:8" x14ac:dyDescent="0.2">
      <c r="A27" s="57"/>
      <c r="B27" s="7" t="s">
        <v>6</v>
      </c>
      <c r="C27" s="8">
        <v>470</v>
      </c>
      <c r="D27" s="8">
        <v>461</v>
      </c>
      <c r="E27" s="8">
        <v>428</v>
      </c>
      <c r="F27" s="8">
        <v>428</v>
      </c>
      <c r="G27" s="8">
        <v>396</v>
      </c>
      <c r="H27" s="8">
        <v>424</v>
      </c>
    </row>
    <row r="28" spans="1:8" x14ac:dyDescent="0.2">
      <c r="A28" s="57"/>
      <c r="B28" s="7" t="s">
        <v>14</v>
      </c>
      <c r="C28" s="8">
        <v>75</v>
      </c>
      <c r="D28" s="8">
        <v>121</v>
      </c>
      <c r="E28" s="8">
        <v>44</v>
      </c>
      <c r="F28" s="8">
        <v>66</v>
      </c>
      <c r="G28" s="8">
        <v>66</v>
      </c>
      <c r="H28" s="8">
        <v>83</v>
      </c>
    </row>
    <row r="29" spans="1:8" x14ac:dyDescent="0.2">
      <c r="A29" s="57"/>
      <c r="B29" s="7" t="s">
        <v>8</v>
      </c>
      <c r="C29" s="8">
        <v>40</v>
      </c>
      <c r="D29" s="8">
        <v>31</v>
      </c>
      <c r="E29" s="8">
        <v>33</v>
      </c>
      <c r="F29" s="8">
        <v>48</v>
      </c>
      <c r="G29" s="8">
        <v>21</v>
      </c>
      <c r="H29" s="8">
        <v>26</v>
      </c>
    </row>
    <row r="30" spans="1:8" x14ac:dyDescent="0.2">
      <c r="A30" s="57"/>
      <c r="B30" s="9" t="s">
        <v>15</v>
      </c>
      <c r="C30" s="10">
        <f t="shared" ref="C30:F30" si="4">SUM(C25:C29)</f>
        <v>4766</v>
      </c>
      <c r="D30" s="10">
        <f t="shared" si="4"/>
        <v>5524</v>
      </c>
      <c r="E30" s="10">
        <f t="shared" si="4"/>
        <v>4928</v>
      </c>
      <c r="F30" s="10">
        <f t="shared" si="4"/>
        <v>6247</v>
      </c>
      <c r="G30" s="10">
        <f t="shared" ref="G30:H30" si="5">SUM(G25:G29)</f>
        <v>4341</v>
      </c>
      <c r="H30" s="10">
        <f t="shared" si="5"/>
        <v>5811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8">
        <f>D30/C30</f>
        <v>1.1590432228283676</v>
      </c>
      <c r="D32" s="59"/>
      <c r="E32" s="58">
        <f>F30/E30</f>
        <v>1.2676542207792207</v>
      </c>
      <c r="F32" s="59"/>
      <c r="G32" s="58">
        <f>H30/G30</f>
        <v>1.3386316516931582</v>
      </c>
      <c r="H32" s="59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56" t="s">
        <v>40</v>
      </c>
      <c r="C34" s="16"/>
      <c r="D34" s="16"/>
      <c r="E34" s="16"/>
      <c r="F34" s="16"/>
      <c r="G34" s="16"/>
      <c r="H34" s="16"/>
    </row>
    <row r="35" spans="1:8" ht="16.5" customHeight="1" x14ac:dyDescent="0.2">
      <c r="A35" s="56" t="s">
        <v>41</v>
      </c>
    </row>
    <row r="36" spans="1:8" x14ac:dyDescent="0.2">
      <c r="A36" s="55" t="s">
        <v>35</v>
      </c>
    </row>
  </sheetData>
  <mergeCells count="12">
    <mergeCell ref="C32:D32"/>
    <mergeCell ref="E32:F32"/>
    <mergeCell ref="G14:H14"/>
    <mergeCell ref="G23:H23"/>
    <mergeCell ref="G32:H32"/>
    <mergeCell ref="A7:A12"/>
    <mergeCell ref="A16:A21"/>
    <mergeCell ref="A25:A30"/>
    <mergeCell ref="C14:D14"/>
    <mergeCell ref="E14:F14"/>
    <mergeCell ref="C23:D23"/>
    <mergeCell ref="E23:F23"/>
  </mergeCells>
  <conditionalFormatting sqref="G32:H32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14:H14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23:H23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32:D32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14:D14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23:D23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32:F32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14:F14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23:F23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6" sqref="H6:H10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7" t="s">
        <v>33</v>
      </c>
      <c r="B4" s="5"/>
      <c r="E4" s="2"/>
    </row>
    <row r="5" spans="1:6" s="5" customFormat="1" x14ac:dyDescent="0.2">
      <c r="A5" s="4"/>
      <c r="E5" s="18"/>
    </row>
    <row r="6" spans="1:6" ht="44.25" customHeight="1" x14ac:dyDescent="0.2">
      <c r="A6" s="6" t="s">
        <v>3</v>
      </c>
      <c r="B6" s="6" t="s">
        <v>12</v>
      </c>
      <c r="C6" s="32" t="s">
        <v>30</v>
      </c>
      <c r="D6" s="19" t="s">
        <v>36</v>
      </c>
      <c r="E6" s="20"/>
      <c r="F6" s="30" t="s">
        <v>22</v>
      </c>
    </row>
    <row r="7" spans="1:6" s="26" customFormat="1" ht="27" customHeight="1" x14ac:dyDescent="0.2">
      <c r="A7" s="21" t="s">
        <v>19</v>
      </c>
      <c r="B7" s="22" t="s">
        <v>15</v>
      </c>
      <c r="C7" s="33">
        <v>2968</v>
      </c>
      <c r="D7" s="23">
        <v>3418</v>
      </c>
      <c r="E7" s="24"/>
      <c r="F7" s="25">
        <f>(D7-C7)/C7</f>
        <v>0.15161725067385445</v>
      </c>
    </row>
    <row r="8" spans="1:6" ht="14.45" customHeight="1" x14ac:dyDescent="0.2">
      <c r="A8" s="27"/>
      <c r="B8" s="12"/>
      <c r="C8" s="34"/>
      <c r="D8" s="28"/>
      <c r="E8" s="28"/>
      <c r="F8" s="29"/>
    </row>
    <row r="9" spans="1:6" ht="27" customHeight="1" x14ac:dyDescent="0.2">
      <c r="A9" s="21" t="s">
        <v>20</v>
      </c>
      <c r="B9" s="22" t="s">
        <v>15</v>
      </c>
      <c r="C9" s="33">
        <v>6380</v>
      </c>
      <c r="D9" s="23">
        <v>4682</v>
      </c>
      <c r="E9" s="24"/>
      <c r="F9" s="25">
        <f>(D9-C9)/C9</f>
        <v>-0.26614420062695926</v>
      </c>
    </row>
    <row r="10" spans="1:6" x14ac:dyDescent="0.2">
      <c r="C10" s="35"/>
      <c r="D10" s="16"/>
      <c r="E10" s="13"/>
      <c r="F10" s="16"/>
    </row>
    <row r="11" spans="1:6" s="26" customFormat="1" ht="27" customHeight="1" x14ac:dyDescent="0.2">
      <c r="A11" s="21" t="s">
        <v>21</v>
      </c>
      <c r="B11" s="22" t="s">
        <v>15</v>
      </c>
      <c r="C11" s="33">
        <v>7100</v>
      </c>
      <c r="D11" s="23">
        <v>4441</v>
      </c>
      <c r="E11" s="24"/>
      <c r="F11" s="25">
        <f>(D11-C11)/C11</f>
        <v>-0.37450704225352111</v>
      </c>
    </row>
    <row r="12" spans="1:6" x14ac:dyDescent="0.2">
      <c r="C12" s="16"/>
      <c r="D12" s="16"/>
      <c r="E12" s="13"/>
    </row>
    <row r="13" spans="1:6" x14ac:dyDescent="0.2">
      <c r="A13" s="54" t="s">
        <v>34</v>
      </c>
    </row>
    <row r="14" spans="1:6" x14ac:dyDescent="0.2">
      <c r="A14" s="55" t="s">
        <v>35</v>
      </c>
    </row>
  </sheetData>
  <conditionalFormatting sqref="F7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9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1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2" customWidth="1"/>
    <col min="2" max="2" width="40.140625" style="39" customWidth="1"/>
    <col min="3" max="3" width="11" style="39" customWidth="1"/>
    <col min="4" max="5" width="9.140625" style="39"/>
    <col min="6" max="6" width="9.140625" style="39" customWidth="1"/>
    <col min="7" max="12" width="9.140625" style="39"/>
    <col min="13" max="13" width="9.140625" style="39" customWidth="1"/>
    <col min="14" max="16384" width="9.140625" style="39"/>
  </cols>
  <sheetData>
    <row r="1" spans="1:15" ht="15.75" x14ac:dyDescent="0.25">
      <c r="A1" s="38" t="s">
        <v>0</v>
      </c>
    </row>
    <row r="2" spans="1:15" ht="15" x14ac:dyDescent="0.25">
      <c r="A2" s="40" t="s">
        <v>1</v>
      </c>
    </row>
    <row r="3" spans="1:15" x14ac:dyDescent="0.2">
      <c r="A3" s="41" t="s">
        <v>2</v>
      </c>
      <c r="B3" s="42"/>
    </row>
    <row r="4" spans="1:15" x14ac:dyDescent="0.2">
      <c r="A4" s="41" t="s">
        <v>33</v>
      </c>
      <c r="B4" s="42"/>
    </row>
    <row r="6" spans="1:15" x14ac:dyDescent="0.2">
      <c r="A6" s="43" t="s">
        <v>3</v>
      </c>
      <c r="B6" s="43" t="s">
        <v>12</v>
      </c>
      <c r="C6" s="44" t="s">
        <v>29</v>
      </c>
      <c r="D6" s="44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4">
        <v>2019</v>
      </c>
      <c r="O6" s="44" t="s">
        <v>23</v>
      </c>
    </row>
    <row r="7" spans="1:15" ht="12.75" customHeight="1" x14ac:dyDescent="0.2">
      <c r="A7" s="60" t="s">
        <v>24</v>
      </c>
      <c r="B7" s="45" t="s">
        <v>4</v>
      </c>
      <c r="C7" s="46">
        <v>3</v>
      </c>
      <c r="D7" s="46">
        <v>31</v>
      </c>
      <c r="E7" s="46">
        <v>31</v>
      </c>
      <c r="F7" s="46">
        <v>32</v>
      </c>
      <c r="G7" s="46">
        <v>26</v>
      </c>
      <c r="H7" s="46">
        <v>20</v>
      </c>
      <c r="I7" s="46">
        <v>27</v>
      </c>
      <c r="J7" s="46">
        <v>33</v>
      </c>
      <c r="K7" s="46">
        <v>34</v>
      </c>
      <c r="L7" s="46">
        <v>104</v>
      </c>
      <c r="M7" s="46">
        <v>458</v>
      </c>
      <c r="N7" s="46">
        <v>1165</v>
      </c>
      <c r="O7" s="46">
        <v>1964</v>
      </c>
    </row>
    <row r="8" spans="1:15" x14ac:dyDescent="0.2">
      <c r="A8" s="61"/>
      <c r="B8" s="45" t="s">
        <v>5</v>
      </c>
      <c r="C8" s="46">
        <v>35</v>
      </c>
      <c r="D8" s="46">
        <v>10</v>
      </c>
      <c r="E8" s="46">
        <v>17</v>
      </c>
      <c r="F8" s="46">
        <v>20</v>
      </c>
      <c r="G8" s="46">
        <v>34</v>
      </c>
      <c r="H8" s="46">
        <v>42</v>
      </c>
      <c r="I8" s="46">
        <v>58</v>
      </c>
      <c r="J8" s="46">
        <v>81</v>
      </c>
      <c r="K8" s="46">
        <v>109</v>
      </c>
      <c r="L8" s="46">
        <v>156</v>
      </c>
      <c r="M8" s="46">
        <v>159</v>
      </c>
      <c r="N8" s="46">
        <v>204</v>
      </c>
      <c r="O8" s="46">
        <v>925</v>
      </c>
    </row>
    <row r="9" spans="1:15" x14ac:dyDescent="0.2">
      <c r="A9" s="61"/>
      <c r="B9" s="45" t="s">
        <v>6</v>
      </c>
      <c r="C9" s="46">
        <v>7</v>
      </c>
      <c r="D9" s="46"/>
      <c r="E9" s="46">
        <v>2</v>
      </c>
      <c r="F9" s="46"/>
      <c r="G9" s="46"/>
      <c r="H9" s="46"/>
      <c r="I9" s="46"/>
      <c r="J9" s="46"/>
      <c r="K9" s="46">
        <v>1</v>
      </c>
      <c r="L9" s="46">
        <v>2</v>
      </c>
      <c r="M9" s="46">
        <v>1</v>
      </c>
      <c r="N9" s="46">
        <v>61</v>
      </c>
      <c r="O9" s="46">
        <v>74</v>
      </c>
    </row>
    <row r="10" spans="1:15" x14ac:dyDescent="0.2">
      <c r="A10" s="61"/>
      <c r="B10" s="45" t="s">
        <v>7</v>
      </c>
      <c r="C10" s="46">
        <v>126</v>
      </c>
      <c r="D10" s="46">
        <v>9</v>
      </c>
      <c r="E10" s="46">
        <v>13</v>
      </c>
      <c r="F10" s="46">
        <v>22</v>
      </c>
      <c r="G10" s="46">
        <v>16</v>
      </c>
      <c r="H10" s="46">
        <v>23</v>
      </c>
      <c r="I10" s="46">
        <v>31</v>
      </c>
      <c r="J10" s="46">
        <v>52</v>
      </c>
      <c r="K10" s="46">
        <v>42</v>
      </c>
      <c r="L10" s="46">
        <v>36</v>
      </c>
      <c r="M10" s="46">
        <v>44</v>
      </c>
      <c r="N10" s="46">
        <v>34</v>
      </c>
      <c r="O10" s="46">
        <v>448</v>
      </c>
    </row>
    <row r="11" spans="1:15" x14ac:dyDescent="0.2">
      <c r="A11" s="61"/>
      <c r="B11" s="45" t="s">
        <v>8</v>
      </c>
      <c r="C11" s="46"/>
      <c r="D11" s="47"/>
      <c r="E11" s="47"/>
      <c r="F11" s="46"/>
      <c r="G11" s="46"/>
      <c r="H11" s="46"/>
      <c r="I11" s="46"/>
      <c r="J11" s="46"/>
      <c r="K11" s="46"/>
      <c r="L11" s="46"/>
      <c r="M11" s="46">
        <v>1</v>
      </c>
      <c r="N11" s="46">
        <v>6</v>
      </c>
      <c r="O11" s="46">
        <v>7</v>
      </c>
    </row>
    <row r="12" spans="1:15" x14ac:dyDescent="0.2">
      <c r="A12" s="61"/>
      <c r="B12" s="48" t="s">
        <v>9</v>
      </c>
      <c r="C12" s="49">
        <v>171</v>
      </c>
      <c r="D12" s="49">
        <v>50</v>
      </c>
      <c r="E12" s="49">
        <v>63</v>
      </c>
      <c r="F12" s="49">
        <v>74</v>
      </c>
      <c r="G12" s="49">
        <v>76</v>
      </c>
      <c r="H12" s="49">
        <v>85</v>
      </c>
      <c r="I12" s="49">
        <v>116</v>
      </c>
      <c r="J12" s="49">
        <v>166</v>
      </c>
      <c r="K12" s="49">
        <v>186</v>
      </c>
      <c r="L12" s="49">
        <v>298</v>
      </c>
      <c r="M12" s="49">
        <v>663</v>
      </c>
      <c r="N12" s="49">
        <v>1470</v>
      </c>
      <c r="O12" s="49">
        <v>3418</v>
      </c>
    </row>
    <row r="13" spans="1:15" x14ac:dyDescent="0.2">
      <c r="A13" s="62"/>
      <c r="B13" s="50" t="s">
        <v>10</v>
      </c>
      <c r="C13" s="51">
        <v>5.0029256875365698E-2</v>
      </c>
      <c r="D13" s="51">
        <v>1.4628437682855501E-2</v>
      </c>
      <c r="E13" s="51">
        <v>1.8431831480397901E-2</v>
      </c>
      <c r="F13" s="51">
        <v>2.16500877706261E-2</v>
      </c>
      <c r="G13" s="51">
        <v>2.22352252779403E-2</v>
      </c>
      <c r="H13" s="51">
        <v>2.4868344060854301E-2</v>
      </c>
      <c r="I13" s="51">
        <v>3.3937975424224699E-2</v>
      </c>
      <c r="J13" s="51">
        <v>4.8566413107080202E-2</v>
      </c>
      <c r="K13" s="51">
        <v>5.4417788180222401E-2</v>
      </c>
      <c r="L13" s="51">
        <v>8.7185488589818602E-2</v>
      </c>
      <c r="M13" s="51">
        <v>0.19397308367466401</v>
      </c>
      <c r="N13" s="51">
        <v>0.43007606787595098</v>
      </c>
      <c r="O13" s="51">
        <v>1</v>
      </c>
    </row>
    <row r="14" spans="1:15" x14ac:dyDescent="0.2">
      <c r="C14" s="53"/>
      <c r="D14" s="53"/>
      <c r="E14" s="53"/>
      <c r="F14" s="53"/>
      <c r="G14" s="53"/>
    </row>
    <row r="15" spans="1:15" ht="12.75" customHeight="1" x14ac:dyDescent="0.2">
      <c r="A15" s="60" t="s">
        <v>25</v>
      </c>
      <c r="B15" s="45" t="s">
        <v>4</v>
      </c>
      <c r="C15" s="46">
        <v>19</v>
      </c>
      <c r="D15" s="46">
        <v>29</v>
      </c>
      <c r="E15" s="46">
        <v>17</v>
      </c>
      <c r="F15" s="46">
        <v>22</v>
      </c>
      <c r="G15" s="46">
        <v>27</v>
      </c>
      <c r="H15" s="46">
        <v>40</v>
      </c>
      <c r="I15" s="46">
        <v>37</v>
      </c>
      <c r="J15" s="46">
        <v>41</v>
      </c>
      <c r="K15" s="46">
        <v>188</v>
      </c>
      <c r="L15" s="46">
        <v>173</v>
      </c>
      <c r="M15" s="46">
        <v>231</v>
      </c>
      <c r="N15" s="46">
        <v>1062</v>
      </c>
      <c r="O15" s="46">
        <v>1886</v>
      </c>
    </row>
    <row r="16" spans="1:15" x14ac:dyDescent="0.2">
      <c r="A16" s="61"/>
      <c r="B16" s="45" t="s">
        <v>5</v>
      </c>
      <c r="C16" s="46">
        <v>88</v>
      </c>
      <c r="D16" s="46">
        <v>19</v>
      </c>
      <c r="E16" s="46">
        <v>24</v>
      </c>
      <c r="F16" s="46">
        <v>43</v>
      </c>
      <c r="G16" s="46">
        <v>79</v>
      </c>
      <c r="H16" s="46">
        <v>92</v>
      </c>
      <c r="I16" s="46">
        <v>125</v>
      </c>
      <c r="J16" s="46">
        <v>174</v>
      </c>
      <c r="K16" s="46">
        <v>281</v>
      </c>
      <c r="L16" s="46">
        <v>299</v>
      </c>
      <c r="M16" s="46">
        <v>369</v>
      </c>
      <c r="N16" s="46">
        <v>465</v>
      </c>
      <c r="O16" s="46">
        <v>2058</v>
      </c>
    </row>
    <row r="17" spans="1:15" x14ac:dyDescent="0.2">
      <c r="A17" s="61"/>
      <c r="B17" s="45" t="s">
        <v>6</v>
      </c>
      <c r="C17" s="46"/>
      <c r="D17" s="46"/>
      <c r="E17" s="46"/>
      <c r="F17" s="46"/>
      <c r="G17" s="46"/>
      <c r="H17" s="46"/>
      <c r="I17" s="46"/>
      <c r="J17" s="46"/>
      <c r="K17" s="46">
        <v>9</v>
      </c>
      <c r="L17" s="46">
        <v>19</v>
      </c>
      <c r="M17" s="46">
        <v>2</v>
      </c>
      <c r="N17" s="46">
        <v>106</v>
      </c>
      <c r="O17" s="46">
        <v>136</v>
      </c>
    </row>
    <row r="18" spans="1:15" x14ac:dyDescent="0.2">
      <c r="A18" s="61"/>
      <c r="B18" s="45" t="s">
        <v>7</v>
      </c>
      <c r="C18" s="46">
        <v>134</v>
      </c>
      <c r="D18" s="46">
        <v>16</v>
      </c>
      <c r="E18" s="46">
        <v>21</v>
      </c>
      <c r="F18" s="46">
        <v>26</v>
      </c>
      <c r="G18" s="46">
        <v>15</v>
      </c>
      <c r="H18" s="46">
        <v>29</v>
      </c>
      <c r="I18" s="46">
        <v>55</v>
      </c>
      <c r="J18" s="46">
        <v>40</v>
      </c>
      <c r="K18" s="46">
        <v>46</v>
      </c>
      <c r="L18" s="46">
        <v>58</v>
      </c>
      <c r="M18" s="46">
        <v>47</v>
      </c>
      <c r="N18" s="46">
        <v>77</v>
      </c>
      <c r="O18" s="46">
        <v>564</v>
      </c>
    </row>
    <row r="19" spans="1:15" x14ac:dyDescent="0.2">
      <c r="A19" s="61"/>
      <c r="B19" s="45" t="s">
        <v>8</v>
      </c>
      <c r="C19" s="46">
        <v>3</v>
      </c>
      <c r="D19" s="47">
        <v>1</v>
      </c>
      <c r="E19" s="47"/>
      <c r="F19" s="46">
        <v>1</v>
      </c>
      <c r="G19" s="46"/>
      <c r="H19" s="46">
        <v>1</v>
      </c>
      <c r="I19" s="46"/>
      <c r="J19" s="46">
        <v>2</v>
      </c>
      <c r="K19" s="46">
        <v>2</v>
      </c>
      <c r="L19" s="46"/>
      <c r="M19" s="46">
        <v>4</v>
      </c>
      <c r="N19" s="46">
        <v>24</v>
      </c>
      <c r="O19" s="46">
        <v>38</v>
      </c>
    </row>
    <row r="20" spans="1:15" x14ac:dyDescent="0.2">
      <c r="A20" s="61"/>
      <c r="B20" s="48" t="s">
        <v>9</v>
      </c>
      <c r="C20" s="49">
        <v>244</v>
      </c>
      <c r="D20" s="49">
        <v>65</v>
      </c>
      <c r="E20" s="49">
        <v>62</v>
      </c>
      <c r="F20" s="49">
        <v>92</v>
      </c>
      <c r="G20" s="49">
        <v>121</v>
      </c>
      <c r="H20" s="49">
        <v>162</v>
      </c>
      <c r="I20" s="49">
        <v>217</v>
      </c>
      <c r="J20" s="49">
        <v>257</v>
      </c>
      <c r="K20" s="49">
        <v>526</v>
      </c>
      <c r="L20" s="49">
        <v>549</v>
      </c>
      <c r="M20" s="49">
        <v>653</v>
      </c>
      <c r="N20" s="49">
        <v>1734</v>
      </c>
      <c r="O20" s="49">
        <v>4682</v>
      </c>
    </row>
    <row r="21" spans="1:15" x14ac:dyDescent="0.2">
      <c r="A21" s="62"/>
      <c r="B21" s="50" t="s">
        <v>10</v>
      </c>
      <c r="C21" s="51">
        <v>5.2114480991029499E-2</v>
      </c>
      <c r="D21" s="51">
        <v>1.3882956001708699E-2</v>
      </c>
      <c r="E21" s="51">
        <v>1.32422041862452E-2</v>
      </c>
      <c r="F21" s="51">
        <v>1.9649722340879999E-2</v>
      </c>
      <c r="G21" s="51">
        <v>2.58436565570269E-2</v>
      </c>
      <c r="H21" s="51">
        <v>3.4600598035027803E-2</v>
      </c>
      <c r="I21" s="51">
        <v>4.6347714651858198E-2</v>
      </c>
      <c r="J21" s="51">
        <v>5.4891072191371203E-2</v>
      </c>
      <c r="K21" s="51">
        <v>0.11234515164459601</v>
      </c>
      <c r="L21" s="51">
        <v>0.117257582229816</v>
      </c>
      <c r="M21" s="51">
        <v>0.13947031183254999</v>
      </c>
      <c r="N21" s="51">
        <v>0.37035454933789003</v>
      </c>
      <c r="O21" s="51">
        <v>1</v>
      </c>
    </row>
    <row r="22" spans="1:15" x14ac:dyDescent="0.2">
      <c r="C22" s="53"/>
      <c r="D22" s="53"/>
      <c r="E22" s="53"/>
      <c r="F22" s="53"/>
      <c r="G22" s="53"/>
    </row>
    <row r="23" spans="1:15" ht="12.75" customHeight="1" x14ac:dyDescent="0.2">
      <c r="A23" s="60" t="s">
        <v>26</v>
      </c>
      <c r="B23" s="45" t="s">
        <v>4</v>
      </c>
      <c r="C23" s="46">
        <v>5</v>
      </c>
      <c r="D23" s="46">
        <v>12</v>
      </c>
      <c r="E23" s="46">
        <v>2</v>
      </c>
      <c r="F23" s="46">
        <v>7</v>
      </c>
      <c r="G23" s="46">
        <v>10</v>
      </c>
      <c r="H23" s="46">
        <v>33</v>
      </c>
      <c r="I23" s="46">
        <v>7</v>
      </c>
      <c r="J23" s="46">
        <v>12</v>
      </c>
      <c r="K23" s="46">
        <v>9</v>
      </c>
      <c r="L23" s="46">
        <v>27</v>
      </c>
      <c r="M23" s="46">
        <v>86</v>
      </c>
      <c r="N23" s="46">
        <v>783</v>
      </c>
      <c r="O23" s="46">
        <v>993</v>
      </c>
    </row>
    <row r="24" spans="1:15" x14ac:dyDescent="0.2">
      <c r="A24" s="61"/>
      <c r="B24" s="45" t="s">
        <v>5</v>
      </c>
      <c r="C24" s="46">
        <v>335</v>
      </c>
      <c r="D24" s="46">
        <v>37</v>
      </c>
      <c r="E24" s="46">
        <v>83</v>
      </c>
      <c r="F24" s="46">
        <v>98</v>
      </c>
      <c r="G24" s="46">
        <v>97</v>
      </c>
      <c r="H24" s="46">
        <v>125</v>
      </c>
      <c r="I24" s="46">
        <v>169</v>
      </c>
      <c r="J24" s="46">
        <v>211</v>
      </c>
      <c r="K24" s="46">
        <v>231</v>
      </c>
      <c r="L24" s="46">
        <v>282</v>
      </c>
      <c r="M24" s="46">
        <v>328</v>
      </c>
      <c r="N24" s="46">
        <v>416</v>
      </c>
      <c r="O24" s="46">
        <v>2412</v>
      </c>
    </row>
    <row r="25" spans="1:15" x14ac:dyDescent="0.2">
      <c r="A25" s="61"/>
      <c r="B25" s="45" t="s">
        <v>6</v>
      </c>
      <c r="C25" s="46">
        <v>1</v>
      </c>
      <c r="D25" s="46"/>
      <c r="E25" s="46"/>
      <c r="F25" s="46">
        <v>1</v>
      </c>
      <c r="G25" s="46"/>
      <c r="H25" s="46"/>
      <c r="I25" s="46"/>
      <c r="J25" s="46"/>
      <c r="K25" s="46"/>
      <c r="L25" s="46">
        <v>3</v>
      </c>
      <c r="M25" s="46">
        <v>4</v>
      </c>
      <c r="N25" s="46">
        <v>91</v>
      </c>
      <c r="O25" s="46">
        <v>100</v>
      </c>
    </row>
    <row r="26" spans="1:15" x14ac:dyDescent="0.2">
      <c r="A26" s="61"/>
      <c r="B26" s="45" t="s">
        <v>7</v>
      </c>
      <c r="C26" s="46">
        <v>358</v>
      </c>
      <c r="D26" s="46">
        <v>26</v>
      </c>
      <c r="E26" s="46">
        <v>25</v>
      </c>
      <c r="F26" s="46">
        <v>26</v>
      </c>
      <c r="G26" s="46">
        <v>37</v>
      </c>
      <c r="H26" s="46">
        <v>46</v>
      </c>
      <c r="I26" s="46">
        <v>95</v>
      </c>
      <c r="J26" s="46">
        <v>67</v>
      </c>
      <c r="K26" s="46">
        <v>50</v>
      </c>
      <c r="L26" s="46">
        <v>60</v>
      </c>
      <c r="M26" s="46">
        <v>35</v>
      </c>
      <c r="N26" s="46">
        <v>61</v>
      </c>
      <c r="O26" s="46">
        <v>886</v>
      </c>
    </row>
    <row r="27" spans="1:15" x14ac:dyDescent="0.2">
      <c r="A27" s="61"/>
      <c r="B27" s="45" t="s">
        <v>8</v>
      </c>
      <c r="C27" s="46">
        <v>16</v>
      </c>
      <c r="D27" s="47">
        <v>1</v>
      </c>
      <c r="E27" s="47">
        <v>2</v>
      </c>
      <c r="F27" s="46"/>
      <c r="G27" s="46">
        <v>1</v>
      </c>
      <c r="H27" s="46">
        <v>1</v>
      </c>
      <c r="I27" s="46"/>
      <c r="J27" s="46">
        <v>3</v>
      </c>
      <c r="K27" s="46"/>
      <c r="L27" s="46">
        <v>5</v>
      </c>
      <c r="M27" s="46">
        <v>3</v>
      </c>
      <c r="N27" s="46">
        <v>18</v>
      </c>
      <c r="O27" s="46">
        <v>50</v>
      </c>
    </row>
    <row r="28" spans="1:15" x14ac:dyDescent="0.2">
      <c r="A28" s="61"/>
      <c r="B28" s="48" t="s">
        <v>9</v>
      </c>
      <c r="C28" s="49">
        <v>715</v>
      </c>
      <c r="D28" s="49">
        <v>76</v>
      </c>
      <c r="E28" s="49">
        <v>112</v>
      </c>
      <c r="F28" s="49">
        <v>132</v>
      </c>
      <c r="G28" s="49">
        <v>145</v>
      </c>
      <c r="H28" s="49">
        <v>205</v>
      </c>
      <c r="I28" s="49">
        <v>271</v>
      </c>
      <c r="J28" s="49">
        <v>293</v>
      </c>
      <c r="K28" s="49">
        <v>290</v>
      </c>
      <c r="L28" s="49">
        <v>377</v>
      </c>
      <c r="M28" s="49">
        <v>456</v>
      </c>
      <c r="N28" s="49">
        <v>1369</v>
      </c>
      <c r="O28" s="49">
        <v>4441</v>
      </c>
    </row>
    <row r="29" spans="1:15" x14ac:dyDescent="0.2">
      <c r="A29" s="62"/>
      <c r="B29" s="50" t="s">
        <v>10</v>
      </c>
      <c r="C29" s="51">
        <v>0.16099977482548999</v>
      </c>
      <c r="D29" s="51">
        <v>1.71132627786535E-2</v>
      </c>
      <c r="E29" s="51">
        <v>2.5219545147489301E-2</v>
      </c>
      <c r="F29" s="51">
        <v>2.9723035352398099E-2</v>
      </c>
      <c r="G29" s="51">
        <v>3.2650303985588797E-2</v>
      </c>
      <c r="H29" s="51">
        <v>4.6160774600315202E-2</v>
      </c>
      <c r="I29" s="51">
        <v>6.1022292276514303E-2</v>
      </c>
      <c r="J29" s="51">
        <v>6.5976131501914004E-2</v>
      </c>
      <c r="K29" s="51">
        <v>6.5300607971177704E-2</v>
      </c>
      <c r="L29" s="51">
        <v>8.4890790362530999E-2</v>
      </c>
      <c r="M29" s="51">
        <v>0.102679576671921</v>
      </c>
      <c r="N29" s="51">
        <v>0.30826390452600799</v>
      </c>
      <c r="O29" s="51">
        <v>1</v>
      </c>
    </row>
    <row r="31" spans="1:15" x14ac:dyDescent="0.2">
      <c r="A31" s="54" t="s">
        <v>34</v>
      </c>
    </row>
    <row r="32" spans="1:15" x14ac:dyDescent="0.2">
      <c r="A32" s="55" t="s">
        <v>35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05EACB-8778-42EC-B995-4AE39E4F77E3}"/>
</file>

<file path=customXml/itemProps2.xml><?xml version="1.0" encoding="utf-8"?>
<ds:datastoreItem xmlns:ds="http://schemas.openxmlformats.org/officeDocument/2006/customXml" ds:itemID="{9D35232C-7441-49EF-BB9D-81DDBAF515C1}"/>
</file>

<file path=customXml/itemProps3.xml><?xml version="1.0" encoding="utf-8"?>
<ds:datastoreItem xmlns:ds="http://schemas.openxmlformats.org/officeDocument/2006/customXml" ds:itemID="{5CC37EBB-5272-4617-AF04-48B1F35C9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2016-09-26T12:49:03Z</cp:lastPrinted>
  <dcterms:created xsi:type="dcterms:W3CDTF">2016-09-16T08:08:32Z</dcterms:created>
  <dcterms:modified xsi:type="dcterms:W3CDTF">2020-04-22T07:04:17Z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