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vminrmute601\Public\DatiCapoDipartimento\Anno 2016\Monitoraggio civile\Pendenti al 31 marzo 2017\Distretto di MESSINA\"/>
    </mc:Choice>
  </mc:AlternateContent>
  <bookViews>
    <workbookView xWindow="0" yWindow="0" windowWidth="25440" windowHeight="11535" activeTab="2"/>
  </bookViews>
  <sheets>
    <sheet name="Flussi " sheetId="2" r:id="rId1"/>
    <sheet name="Variazione pendenti" sheetId="3" r:id="rId2"/>
    <sheet name="Stratigrafia pendenti" sheetId="6" r:id="rId3"/>
  </sheets>
  <definedNames>
    <definedName name="_xlnm._FilterDatabase" localSheetId="0" hidden="1">'Flussi '!$A$6:$C$6</definedName>
    <definedName name="_xlnm._FilterDatabase" localSheetId="1" hidden="1">'Variazione pendenti'!$A$6:$F$6</definedName>
    <definedName name="_xlnm.Print_Area" localSheetId="0">'Flussi '!$A$1:$F$35</definedName>
    <definedName name="_xlnm.Print_Area" localSheetId="1">'Variazione pendenti'!$A$1:$F$14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" i="2" l="1"/>
  <c r="G30" i="2"/>
  <c r="H21" i="2"/>
  <c r="G21" i="2"/>
  <c r="H12" i="2"/>
  <c r="G12" i="2"/>
  <c r="G32" i="2" l="1"/>
  <c r="G23" i="2"/>
  <c r="G14" i="2"/>
  <c r="F11" i="3"/>
  <c r="F9" i="3"/>
  <c r="F7" i="3"/>
  <c r="F30" i="2"/>
  <c r="E30" i="2"/>
  <c r="D30" i="2"/>
  <c r="C30" i="2"/>
  <c r="F21" i="2"/>
  <c r="E21" i="2"/>
  <c r="E23" i="2" s="1"/>
  <c r="D21" i="2"/>
  <c r="C21" i="2"/>
  <c r="F12" i="2"/>
  <c r="E12" i="2"/>
  <c r="D12" i="2"/>
  <c r="C12" i="2"/>
  <c r="E32" i="2" l="1"/>
  <c r="E14" i="2"/>
  <c r="C14" i="2"/>
  <c r="C32" i="2"/>
  <c r="C23" i="2"/>
</calcChain>
</file>

<file path=xl/sharedStrings.xml><?xml version="1.0" encoding="utf-8"?>
<sst xmlns="http://schemas.openxmlformats.org/spreadsheetml/2006/main" count="97" uniqueCount="40">
  <si>
    <t>Distretto di Messina</t>
  </si>
  <si>
    <t>Stratigrafia delle pendenze</t>
  </si>
  <si>
    <t>Settore CIVILE - Area SIECIC</t>
  </si>
  <si>
    <t>Ufficio</t>
  </si>
  <si>
    <t>ESECUZIONI MOBILIARI</t>
  </si>
  <si>
    <t>ESECUZIONI IMMOBILIARI</t>
  </si>
  <si>
    <t>ISTANZE DI FALLIMENTO</t>
  </si>
  <si>
    <t>FALLIMENTARE</t>
  </si>
  <si>
    <t>ALTRE PROCEDURE CONCORSUALI</t>
  </si>
  <si>
    <t>Totale AREA SIECIC</t>
  </si>
  <si>
    <t>Incidenza percentuale delle classi</t>
  </si>
  <si>
    <t>Tribunale Ordinario di Barcellona Pozzo di Gotto</t>
  </si>
  <si>
    <t>Tribunale Ordinario di Messina</t>
  </si>
  <si>
    <t>Tribunale Ordinario di Patti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</si>
  <si>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</si>
  <si>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Macro materia</t>
  </si>
  <si>
    <t>Iscritti 2015</t>
  </si>
  <si>
    <t>Definiti 2015</t>
  </si>
  <si>
    <t>Tribunale Ordinario di Agrigento</t>
  </si>
  <si>
    <t>FALLIMENTI</t>
  </si>
  <si>
    <t>TOTALE AREA SIECIC</t>
  </si>
  <si>
    <t>Clearance rate</t>
  </si>
  <si>
    <t>Tribunale Ordinario di Marsala</t>
  </si>
  <si>
    <t>Variazione pendenti</t>
  </si>
  <si>
    <t>Variazione</t>
  </si>
  <si>
    <t>Fino al 2006</t>
  </si>
  <si>
    <t>TOTALE</t>
  </si>
  <si>
    <t>Circondario di Tribunale Ordinario di Barcellona Pozzo di Gotto</t>
  </si>
  <si>
    <t>Circondario di Tribunale Ordinario di Messina</t>
  </si>
  <si>
    <t>Circondario di Tribunale Ordinario di Patti</t>
  </si>
  <si>
    <t>Fonte: Dipartimento dell'organizzazione giudiziaria, del personale e dei servizi - Direzione Generale di Statistica e Analisi Organizzativa</t>
  </si>
  <si>
    <t>Iscritti 2016</t>
  </si>
  <si>
    <t>Definiti 2016</t>
  </si>
  <si>
    <t>Ultimo aggiornamento del sistema di rilevazione avvenuto il 12 aprile 2017</t>
  </si>
  <si>
    <t>Pendenti al 31 marzo 2017</t>
  </si>
  <si>
    <t>Iscritti 
gen - mar 2017</t>
  </si>
  <si>
    <t>Definiti 
gen - mar 2017</t>
  </si>
  <si>
    <t>Anni 2015 - 31 marzo 2017</t>
  </si>
  <si>
    <t>Pendenti al 31/12/2014</t>
  </si>
  <si>
    <t>Pendenti al 31/03/2017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</si>
</sst>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3" x14ac:knownFonts="1"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6" fillId="0" borderId="0" xfId="1" applyFont="1"/>
    <xf numFmtId="0" fontId="7" fillId="0" borderId="0" xfId="1" applyFont="1"/>
    <xf numFmtId="0" fontId="5" fillId="0" borderId="0" xfId="1" applyFont="1"/>
    <xf numFmtId="0" fontId="9" fillId="0" borderId="0" xfId="1" applyFont="1" applyFill="1"/>
    <xf numFmtId="0" fontId="7" fillId="0" borderId="0" xfId="1" applyFont="1" applyFill="1"/>
    <xf numFmtId="0" fontId="9" fillId="0" borderId="1" xfId="1" applyFont="1" applyBorder="1" applyAlignment="1">
      <alignment vertical="center"/>
    </xf>
    <xf numFmtId="0" fontId="9" fillId="0" borderId="1" xfId="1" applyFont="1" applyBorder="1" applyAlignment="1">
      <alignment horizontal="right" vertical="center" wrapText="1"/>
    </xf>
    <xf numFmtId="0" fontId="7" fillId="0" borderId="1" xfId="1" applyFont="1" applyBorder="1"/>
    <xf numFmtId="3" fontId="7" fillId="0" borderId="1" xfId="1" applyNumberFormat="1" applyFont="1" applyBorder="1"/>
    <xf numFmtId="0" fontId="10" fillId="0" borderId="2" xfId="1" applyFont="1" applyBorder="1"/>
    <xf numFmtId="3" fontId="9" fillId="0" borderId="2" xfId="1" applyNumberFormat="1" applyFont="1" applyBorder="1"/>
    <xf numFmtId="0" fontId="9" fillId="0" borderId="0" xfId="1" applyFont="1" applyBorder="1" applyAlignment="1">
      <alignment horizontal="left" vertical="center" wrapText="1"/>
    </xf>
    <xf numFmtId="0" fontId="11" fillId="0" borderId="0" xfId="1" applyFont="1" applyBorder="1"/>
    <xf numFmtId="3" fontId="7" fillId="0" borderId="0" xfId="1" applyNumberFormat="1" applyFont="1" applyBorder="1"/>
    <xf numFmtId="0" fontId="10" fillId="0" borderId="1" xfId="1" applyFont="1" applyBorder="1"/>
    <xf numFmtId="0" fontId="9" fillId="0" borderId="0" xfId="1" applyFont="1"/>
    <xf numFmtId="3" fontId="7" fillId="0" borderId="0" xfId="1" applyNumberFormat="1" applyFont="1"/>
    <xf numFmtId="0" fontId="7" fillId="0" borderId="1" xfId="1" applyNumberFormat="1" applyFont="1" applyBorder="1"/>
    <xf numFmtId="0" fontId="7" fillId="0" borderId="0" xfId="1" applyFont="1" applyBorder="1"/>
    <xf numFmtId="0" fontId="7" fillId="0" borderId="0" xfId="1" applyFont="1" applyFill="1" applyBorder="1"/>
    <xf numFmtId="0" fontId="9" fillId="0" borderId="1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right" vertical="center" wrapText="1"/>
    </xf>
    <xf numFmtId="0" fontId="9" fillId="0" borderId="1" xfId="1" applyFont="1" applyBorder="1" applyAlignment="1">
      <alignment vertical="center" wrapText="1"/>
    </xf>
    <xf numFmtId="0" fontId="11" fillId="0" borderId="1" xfId="1" applyFont="1" applyBorder="1" applyAlignment="1">
      <alignment vertical="center"/>
    </xf>
    <xf numFmtId="3" fontId="9" fillId="0" borderId="1" xfId="1" applyNumberFormat="1" applyFont="1" applyBorder="1" applyAlignment="1">
      <alignment horizontal="center" vertical="center"/>
    </xf>
    <xf numFmtId="3" fontId="9" fillId="0" borderId="5" xfId="1" applyNumberFormat="1" applyFont="1" applyBorder="1" applyAlignment="1">
      <alignment horizontal="center" vertical="center"/>
    </xf>
    <xf numFmtId="164" fontId="9" fillId="0" borderId="1" xfId="2" applyNumberFormat="1" applyFont="1" applyBorder="1" applyAlignment="1">
      <alignment horizontal="center" vertical="center"/>
    </xf>
    <xf numFmtId="0" fontId="7" fillId="0" borderId="0" xfId="1" applyFont="1" applyAlignment="1">
      <alignment vertical="center"/>
    </xf>
    <xf numFmtId="0" fontId="9" fillId="0" borderId="0" xfId="1" applyFont="1" applyBorder="1" applyAlignment="1">
      <alignment vertical="center" wrapText="1"/>
    </xf>
    <xf numFmtId="3" fontId="9" fillId="0" borderId="0" xfId="1" applyNumberFormat="1" applyFont="1" applyBorder="1" applyAlignment="1">
      <alignment horizontal="center"/>
    </xf>
    <xf numFmtId="164" fontId="9" fillId="0" borderId="0" xfId="2" applyNumberFormat="1" applyFont="1" applyBorder="1" applyAlignment="1">
      <alignment horizontal="center"/>
    </xf>
    <xf numFmtId="0" fontId="9" fillId="0" borderId="1" xfId="0" applyFont="1" applyBorder="1" applyAlignment="1">
      <alignment horizontal="right" vertical="center" wrapText="1"/>
    </xf>
    <xf numFmtId="0" fontId="9" fillId="0" borderId="0" xfId="0" applyFont="1" applyFill="1"/>
    <xf numFmtId="0" fontId="12" fillId="0" borderId="0" xfId="5" applyFont="1"/>
    <xf numFmtId="0" fontId="6" fillId="0" borderId="0" xfId="7" applyFont="1"/>
    <xf numFmtId="0" fontId="7" fillId="0" borderId="0" xfId="7" applyFont="1"/>
    <xf numFmtId="0" fontId="5" fillId="0" borderId="0" xfId="7" applyFont="1"/>
    <xf numFmtId="0" fontId="9" fillId="0" borderId="0" xfId="7" applyFont="1" applyFill="1"/>
    <xf numFmtId="0" fontId="7" fillId="0" borderId="0" xfId="7" applyFont="1" applyFill="1"/>
    <xf numFmtId="0" fontId="9" fillId="0" borderId="1" xfId="7" applyFont="1" applyBorder="1" applyAlignment="1">
      <alignment vertical="center"/>
    </xf>
    <xf numFmtId="0" fontId="9" fillId="0" borderId="1" xfId="7" applyFont="1" applyBorder="1" applyAlignment="1">
      <alignment horizontal="right" vertical="center" wrapText="1"/>
    </xf>
    <xf numFmtId="14" fontId="9" fillId="0" borderId="1" xfId="7" applyNumberFormat="1" applyFont="1" applyBorder="1" applyAlignment="1">
      <alignment horizontal="right" vertical="center" wrapText="1"/>
    </xf>
    <xf numFmtId="0" fontId="7" fillId="0" borderId="1" xfId="7" applyFont="1" applyBorder="1"/>
    <xf numFmtId="3" fontId="7" fillId="0" borderId="1" xfId="7" applyNumberFormat="1" applyFont="1" applyBorder="1"/>
    <xf numFmtId="3" fontId="7" fillId="0" borderId="1" xfId="7" applyNumberFormat="1" applyFont="1" applyBorder="1" applyAlignment="1">
      <alignment horizontal="right"/>
    </xf>
    <xf numFmtId="0" fontId="10" fillId="0" borderId="2" xfId="7" applyFont="1" applyBorder="1"/>
    <xf numFmtId="3" fontId="10" fillId="0" borderId="2" xfId="7" applyNumberFormat="1" applyFont="1" applyBorder="1"/>
    <xf numFmtId="0" fontId="10" fillId="0" borderId="1" xfId="7" applyFont="1" applyBorder="1"/>
    <xf numFmtId="164" fontId="10" fillId="0" borderId="1" xfId="8" applyNumberFormat="1" applyFont="1" applyBorder="1"/>
    <xf numFmtId="0" fontId="9" fillId="0" borderId="0" xfId="7" applyFont="1"/>
    <xf numFmtId="3" fontId="7" fillId="0" borderId="0" xfId="7" applyNumberFormat="1" applyFont="1"/>
    <xf numFmtId="0" fontId="7" fillId="0" borderId="0" xfId="3" applyFont="1"/>
    <xf numFmtId="0" fontId="12" fillId="0" borderId="0" xfId="3" applyFont="1"/>
    <xf numFmtId="3" fontId="9" fillId="0" borderId="1" xfId="7" applyNumberFormat="1" applyFont="1" applyBorder="1"/>
    <xf numFmtId="4" fontId="9" fillId="0" borderId="3" xfId="1" applyNumberFormat="1" applyFont="1" applyBorder="1" applyAlignment="1">
      <alignment horizontal="center" vertical="center"/>
    </xf>
    <xf numFmtId="4" fontId="9" fillId="0" borderId="4" xfId="1" applyNumberFormat="1" applyFont="1" applyBorder="1" applyAlignment="1">
      <alignment horizontal="center" vertical="center"/>
    </xf>
    <xf numFmtId="0" fontId="9" fillId="0" borderId="1" xfId="1" applyFont="1" applyBorder="1" applyAlignment="1">
      <alignment horizontal="left" vertical="center" wrapText="1"/>
    </xf>
    <xf numFmtId="0" fontId="9" fillId="0" borderId="6" xfId="7" applyFont="1" applyBorder="1" applyAlignment="1">
      <alignment horizontal="left" vertical="center" wrapText="1"/>
    </xf>
    <xf numFmtId="0" fontId="9" fillId="0" borderId="5" xfId="7" applyFont="1" applyBorder="1" applyAlignment="1">
      <alignment horizontal="left" vertical="center" wrapText="1"/>
    </xf>
    <xf numFmtId="0" fontId="9" fillId="0" borderId="2" xfId="7" applyFont="1" applyBorder="1" applyAlignment="1">
      <alignment horizontal="left" vertical="center" wrapText="1"/>
    </xf>
  </cellXfs>
  <cellStyles count="9">
    <cellStyle name="Normale" xfId="0" builtinId="0"/>
    <cellStyle name="Normale 2" xfId="1"/>
    <cellStyle name="Normale 2 2" xfId="3"/>
    <cellStyle name="Normale 2 2 2" xfId="5"/>
    <cellStyle name="Normale 2 2 3" xfId="7"/>
    <cellStyle name="Percentuale 2" xfId="2"/>
    <cellStyle name="Percentuale 2 2" xfId="4"/>
    <cellStyle name="Percentuale 2 2 2" xfId="6"/>
    <cellStyle name="Percentuale 2 2 3" xfId="8"/>
  </cellStyles>
  <dxfs count="2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showGridLines="0" zoomScaleNormal="100" workbookViewId="0">
      <selection activeCell="L25" sqref="L25"/>
    </sheetView>
  </sheetViews>
  <sheetFormatPr defaultColWidth="9.140625" defaultRowHeight="12.75" x14ac:dyDescent="0.2"/>
  <cols>
    <col min="1" max="1" width="19.42578125" style="16" customWidth="1"/>
    <col min="2" max="2" width="33" style="2" customWidth="1"/>
    <col min="3" max="3" width="9.140625" style="2"/>
    <col min="4" max="8" width="9.140625" style="2" customWidth="1"/>
    <col min="9" max="9" width="9.140625" style="2"/>
    <col min="10" max="10" width="44.85546875" style="2" bestFit="1" customWidth="1"/>
    <col min="11" max="14" width="9.140625" style="2"/>
    <col min="15" max="15" width="44.85546875" style="2" bestFit="1" customWidth="1"/>
    <col min="16" max="16" width="41.85546875" style="2" bestFit="1" customWidth="1"/>
    <col min="17" max="16384" width="9.140625" style="2"/>
  </cols>
  <sheetData>
    <row r="1" spans="1:8" ht="15.75" x14ac:dyDescent="0.25">
      <c r="A1" s="1" t="s">
        <v>0</v>
      </c>
    </row>
    <row r="2" spans="1:8" ht="15" x14ac:dyDescent="0.25">
      <c r="A2" s="3" t="s">
        <v>14</v>
      </c>
    </row>
    <row r="3" spans="1:8" x14ac:dyDescent="0.2">
      <c r="A3" s="4" t="s">
        <v>2</v>
      </c>
      <c r="B3" s="5"/>
    </row>
    <row r="4" spans="1:8" x14ac:dyDescent="0.2">
      <c r="A4" s="33" t="s">
        <v>37</v>
      </c>
      <c r="B4" s="5"/>
    </row>
    <row r="5" spans="1:8" x14ac:dyDescent="0.2">
      <c r="A5" s="4"/>
      <c r="B5" s="5"/>
    </row>
    <row r="6" spans="1:8" ht="38.25" x14ac:dyDescent="0.2">
      <c r="A6" s="6" t="s">
        <v>3</v>
      </c>
      <c r="B6" s="6" t="s">
        <v>15</v>
      </c>
      <c r="C6" s="7" t="s">
        <v>16</v>
      </c>
      <c r="D6" s="7" t="s">
        <v>17</v>
      </c>
      <c r="E6" s="7" t="s">
        <v>31</v>
      </c>
      <c r="F6" s="7" t="s">
        <v>32</v>
      </c>
      <c r="G6" s="32" t="s">
        <v>35</v>
      </c>
      <c r="H6" s="32" t="s">
        <v>36</v>
      </c>
    </row>
    <row r="7" spans="1:8" x14ac:dyDescent="0.2">
      <c r="A7" s="57" t="s">
        <v>11</v>
      </c>
      <c r="B7" s="8" t="s">
        <v>4</v>
      </c>
      <c r="C7" s="9">
        <v>612</v>
      </c>
      <c r="D7" s="9">
        <v>900</v>
      </c>
      <c r="E7" s="9">
        <v>710</v>
      </c>
      <c r="F7" s="9">
        <v>789</v>
      </c>
      <c r="G7" s="9">
        <v>156</v>
      </c>
      <c r="H7" s="9">
        <v>167</v>
      </c>
    </row>
    <row r="8" spans="1:8" x14ac:dyDescent="0.2">
      <c r="A8" s="57" t="s">
        <v>18</v>
      </c>
      <c r="B8" s="8" t="s">
        <v>5</v>
      </c>
      <c r="C8" s="9">
        <v>99</v>
      </c>
      <c r="D8" s="9">
        <v>175</v>
      </c>
      <c r="E8" s="9">
        <v>116</v>
      </c>
      <c r="F8" s="9">
        <v>190</v>
      </c>
      <c r="G8" s="9">
        <v>31</v>
      </c>
      <c r="H8" s="9">
        <v>36</v>
      </c>
    </row>
    <row r="9" spans="1:8" x14ac:dyDescent="0.2">
      <c r="A9" s="57" t="s">
        <v>18</v>
      </c>
      <c r="B9" s="8" t="s">
        <v>6</v>
      </c>
      <c r="C9" s="9">
        <v>72</v>
      </c>
      <c r="D9" s="9">
        <v>71</v>
      </c>
      <c r="E9" s="9">
        <v>49</v>
      </c>
      <c r="F9" s="9">
        <v>57</v>
      </c>
      <c r="G9" s="9">
        <v>22</v>
      </c>
      <c r="H9" s="9">
        <v>17</v>
      </c>
    </row>
    <row r="10" spans="1:8" x14ac:dyDescent="0.2">
      <c r="A10" s="57" t="s">
        <v>18</v>
      </c>
      <c r="B10" s="8" t="s">
        <v>19</v>
      </c>
      <c r="C10" s="9">
        <v>20</v>
      </c>
      <c r="D10" s="9">
        <v>21</v>
      </c>
      <c r="E10" s="9">
        <v>19</v>
      </c>
      <c r="F10" s="9">
        <v>45</v>
      </c>
      <c r="G10" s="9">
        <v>0</v>
      </c>
      <c r="H10" s="9">
        <v>8</v>
      </c>
    </row>
    <row r="11" spans="1:8" x14ac:dyDescent="0.2">
      <c r="A11" s="57" t="s">
        <v>18</v>
      </c>
      <c r="B11" s="8" t="s">
        <v>8</v>
      </c>
      <c r="C11" s="9">
        <v>4</v>
      </c>
      <c r="D11" s="9">
        <v>1</v>
      </c>
      <c r="E11" s="9">
        <v>2</v>
      </c>
      <c r="F11" s="9">
        <v>4</v>
      </c>
      <c r="G11" s="9">
        <v>0</v>
      </c>
      <c r="H11" s="9">
        <v>0</v>
      </c>
    </row>
    <row r="12" spans="1:8" x14ac:dyDescent="0.2">
      <c r="A12" s="57"/>
      <c r="B12" s="10" t="s">
        <v>20</v>
      </c>
      <c r="C12" s="11">
        <f>SUM(C7:C11)</f>
        <v>807</v>
      </c>
      <c r="D12" s="11">
        <f>SUM(D7:D11)</f>
        <v>1168</v>
      </c>
      <c r="E12" s="11">
        <f t="shared" ref="E12:F12" si="0">SUM(E7:E11)</f>
        <v>896</v>
      </c>
      <c r="F12" s="11">
        <f t="shared" si="0"/>
        <v>1085</v>
      </c>
      <c r="G12" s="11">
        <f t="shared" ref="G12:H12" si="1">SUM(G7:G11)</f>
        <v>209</v>
      </c>
      <c r="H12" s="11">
        <f t="shared" si="1"/>
        <v>228</v>
      </c>
    </row>
    <row r="13" spans="1:8" ht="7.15" customHeight="1" x14ac:dyDescent="0.2">
      <c r="A13" s="12"/>
      <c r="B13" s="13"/>
      <c r="C13" s="14"/>
      <c r="D13" s="14"/>
      <c r="E13" s="14"/>
      <c r="F13" s="14"/>
      <c r="G13" s="14"/>
      <c r="H13" s="14"/>
    </row>
    <row r="14" spans="1:8" ht="13.5" customHeight="1" x14ac:dyDescent="0.2">
      <c r="A14" s="12"/>
      <c r="B14" s="15" t="s">
        <v>21</v>
      </c>
      <c r="C14" s="55">
        <f>D12/C12</f>
        <v>1.4473358116480792</v>
      </c>
      <c r="D14" s="56"/>
      <c r="E14" s="55">
        <f>F12/E12</f>
        <v>1.2109375</v>
      </c>
      <c r="F14" s="56"/>
      <c r="G14" s="55">
        <f>H12/G12</f>
        <v>1.0909090909090908</v>
      </c>
      <c r="H14" s="56"/>
    </row>
    <row r="15" spans="1:8" x14ac:dyDescent="0.2">
      <c r="C15" s="17"/>
      <c r="D15" s="17"/>
      <c r="E15" s="17"/>
      <c r="F15" s="17"/>
      <c r="G15" s="17"/>
      <c r="H15" s="17"/>
    </row>
    <row r="16" spans="1:8" x14ac:dyDescent="0.2">
      <c r="A16" s="57" t="s">
        <v>12</v>
      </c>
      <c r="B16" s="8" t="s">
        <v>4</v>
      </c>
      <c r="C16" s="9">
        <v>2062</v>
      </c>
      <c r="D16" s="9">
        <v>3479</v>
      </c>
      <c r="E16" s="9">
        <v>1988</v>
      </c>
      <c r="F16" s="9">
        <v>2784</v>
      </c>
      <c r="G16" s="9">
        <v>529</v>
      </c>
      <c r="H16" s="9">
        <v>607</v>
      </c>
    </row>
    <row r="17" spans="1:8" x14ac:dyDescent="0.2">
      <c r="A17" s="57" t="s">
        <v>22</v>
      </c>
      <c r="B17" s="8" t="s">
        <v>5</v>
      </c>
      <c r="C17" s="9">
        <v>318</v>
      </c>
      <c r="D17" s="9">
        <v>381</v>
      </c>
      <c r="E17" s="9">
        <v>384</v>
      </c>
      <c r="F17" s="9">
        <v>459</v>
      </c>
      <c r="G17" s="9">
        <v>94</v>
      </c>
      <c r="H17" s="9">
        <v>133</v>
      </c>
    </row>
    <row r="18" spans="1:8" x14ac:dyDescent="0.2">
      <c r="A18" s="57" t="s">
        <v>22</v>
      </c>
      <c r="B18" s="8" t="s">
        <v>6</v>
      </c>
      <c r="C18" s="9">
        <v>165</v>
      </c>
      <c r="D18" s="9">
        <v>156</v>
      </c>
      <c r="E18" s="18">
        <v>180</v>
      </c>
      <c r="F18" s="9">
        <v>158</v>
      </c>
      <c r="G18" s="18">
        <v>53</v>
      </c>
      <c r="H18" s="9">
        <v>57</v>
      </c>
    </row>
    <row r="19" spans="1:8" x14ac:dyDescent="0.2">
      <c r="A19" s="57" t="s">
        <v>22</v>
      </c>
      <c r="B19" s="8" t="s">
        <v>19</v>
      </c>
      <c r="C19" s="9">
        <v>29</v>
      </c>
      <c r="D19" s="9">
        <v>108</v>
      </c>
      <c r="E19" s="9">
        <v>35</v>
      </c>
      <c r="F19" s="9">
        <v>62</v>
      </c>
      <c r="G19" s="9">
        <v>14</v>
      </c>
      <c r="H19" s="9">
        <v>21</v>
      </c>
    </row>
    <row r="20" spans="1:8" x14ac:dyDescent="0.2">
      <c r="A20" s="57" t="s">
        <v>22</v>
      </c>
      <c r="B20" s="8" t="s">
        <v>8</v>
      </c>
      <c r="C20" s="9">
        <v>8</v>
      </c>
      <c r="D20" s="9">
        <v>3</v>
      </c>
      <c r="E20" s="9">
        <v>7</v>
      </c>
      <c r="F20" s="9">
        <v>8</v>
      </c>
      <c r="G20" s="9">
        <v>8</v>
      </c>
      <c r="H20" s="9">
        <v>1</v>
      </c>
    </row>
    <row r="21" spans="1:8" x14ac:dyDescent="0.2">
      <c r="A21" s="57"/>
      <c r="B21" s="10" t="s">
        <v>20</v>
      </c>
      <c r="C21" s="11">
        <f t="shared" ref="C21:F21" si="2">SUM(C16:C20)</f>
        <v>2582</v>
      </c>
      <c r="D21" s="11">
        <f t="shared" si="2"/>
        <v>4127</v>
      </c>
      <c r="E21" s="11">
        <f t="shared" si="2"/>
        <v>2594</v>
      </c>
      <c r="F21" s="11">
        <f t="shared" si="2"/>
        <v>3471</v>
      </c>
      <c r="G21" s="11">
        <f t="shared" ref="G21:H21" si="3">SUM(G16:G20)</f>
        <v>698</v>
      </c>
      <c r="H21" s="11">
        <f t="shared" si="3"/>
        <v>819</v>
      </c>
    </row>
    <row r="22" spans="1:8" ht="7.15" customHeight="1" x14ac:dyDescent="0.2">
      <c r="A22" s="12"/>
      <c r="B22" s="13"/>
      <c r="C22" s="14"/>
      <c r="D22" s="14"/>
      <c r="E22" s="14"/>
      <c r="F22" s="14"/>
      <c r="G22" s="14"/>
      <c r="H22" s="14"/>
    </row>
    <row r="23" spans="1:8" x14ac:dyDescent="0.2">
      <c r="A23" s="12"/>
      <c r="B23" s="15" t="s">
        <v>21</v>
      </c>
      <c r="C23" s="55">
        <f>D21/C21</f>
        <v>1.5983733539891556</v>
      </c>
      <c r="D23" s="56"/>
      <c r="E23" s="55">
        <f>F21/E21</f>
        <v>1.3380878951426369</v>
      </c>
      <c r="F23" s="56"/>
      <c r="G23" s="55">
        <f>H21/G21</f>
        <v>1.1733524355300859</v>
      </c>
      <c r="H23" s="56"/>
    </row>
    <row r="24" spans="1:8" x14ac:dyDescent="0.2">
      <c r="C24" s="17"/>
      <c r="D24" s="17"/>
      <c r="E24" s="17"/>
      <c r="F24" s="17"/>
      <c r="G24" s="17"/>
      <c r="H24" s="17"/>
    </row>
    <row r="25" spans="1:8" x14ac:dyDescent="0.2">
      <c r="A25" s="57" t="s">
        <v>13</v>
      </c>
      <c r="B25" s="8" t="s">
        <v>4</v>
      </c>
      <c r="C25" s="9">
        <v>948</v>
      </c>
      <c r="D25" s="9">
        <v>1027</v>
      </c>
      <c r="E25" s="9">
        <v>721</v>
      </c>
      <c r="F25" s="9">
        <v>941</v>
      </c>
      <c r="G25" s="9">
        <v>166</v>
      </c>
      <c r="H25" s="9">
        <v>317</v>
      </c>
    </row>
    <row r="26" spans="1:8" x14ac:dyDescent="0.2">
      <c r="A26" s="57"/>
      <c r="B26" s="8" t="s">
        <v>5</v>
      </c>
      <c r="C26" s="9">
        <v>110</v>
      </c>
      <c r="D26" s="9">
        <v>251</v>
      </c>
      <c r="E26" s="9">
        <v>130</v>
      </c>
      <c r="F26" s="9">
        <v>112</v>
      </c>
      <c r="G26" s="9">
        <v>36</v>
      </c>
      <c r="H26" s="9">
        <v>28</v>
      </c>
    </row>
    <row r="27" spans="1:8" x14ac:dyDescent="0.2">
      <c r="A27" s="57"/>
      <c r="B27" s="8" t="s">
        <v>6</v>
      </c>
      <c r="C27" s="9">
        <v>65</v>
      </c>
      <c r="D27" s="9">
        <v>106</v>
      </c>
      <c r="E27" s="9">
        <v>49</v>
      </c>
      <c r="F27" s="9">
        <v>45</v>
      </c>
      <c r="G27" s="9">
        <v>26</v>
      </c>
      <c r="H27" s="9">
        <v>18</v>
      </c>
    </row>
    <row r="28" spans="1:8" x14ac:dyDescent="0.2">
      <c r="A28" s="57"/>
      <c r="B28" s="8" t="s">
        <v>19</v>
      </c>
      <c r="C28" s="9">
        <v>23</v>
      </c>
      <c r="D28" s="9">
        <v>11</v>
      </c>
      <c r="E28" s="9">
        <v>12</v>
      </c>
      <c r="F28" s="9">
        <v>65</v>
      </c>
      <c r="G28" s="9">
        <v>4</v>
      </c>
      <c r="H28" s="9">
        <v>18</v>
      </c>
    </row>
    <row r="29" spans="1:8" x14ac:dyDescent="0.2">
      <c r="A29" s="57"/>
      <c r="B29" s="8" t="s">
        <v>8</v>
      </c>
      <c r="C29" s="9">
        <v>1</v>
      </c>
      <c r="D29" s="9">
        <v>2</v>
      </c>
      <c r="E29" s="9">
        <v>3</v>
      </c>
      <c r="F29" s="9">
        <v>2</v>
      </c>
      <c r="G29" s="9">
        <v>0</v>
      </c>
      <c r="H29" s="9">
        <v>1</v>
      </c>
    </row>
    <row r="30" spans="1:8" x14ac:dyDescent="0.2">
      <c r="A30" s="57"/>
      <c r="B30" s="10" t="s">
        <v>20</v>
      </c>
      <c r="C30" s="11">
        <f t="shared" ref="C30:F30" si="4">SUM(C25:C29)</f>
        <v>1147</v>
      </c>
      <c r="D30" s="11">
        <f t="shared" si="4"/>
        <v>1397</v>
      </c>
      <c r="E30" s="11">
        <f t="shared" si="4"/>
        <v>915</v>
      </c>
      <c r="F30" s="11">
        <f t="shared" si="4"/>
        <v>1165</v>
      </c>
      <c r="G30" s="11">
        <f t="shared" ref="G30:H30" si="5">SUM(G25:G29)</f>
        <v>232</v>
      </c>
      <c r="H30" s="11">
        <f t="shared" si="5"/>
        <v>382</v>
      </c>
    </row>
    <row r="31" spans="1:8" ht="7.15" customHeight="1" x14ac:dyDescent="0.2">
      <c r="A31" s="12"/>
      <c r="B31" s="13"/>
      <c r="C31" s="14"/>
      <c r="D31" s="14"/>
      <c r="E31" s="14"/>
      <c r="F31" s="14"/>
      <c r="G31" s="14"/>
      <c r="H31" s="14"/>
    </row>
    <row r="32" spans="1:8" x14ac:dyDescent="0.2">
      <c r="A32" s="12"/>
      <c r="B32" s="15" t="s">
        <v>21</v>
      </c>
      <c r="C32" s="55">
        <f>D30/C30</f>
        <v>1.2179598953792503</v>
      </c>
      <c r="D32" s="56"/>
      <c r="E32" s="55">
        <f>F30/E30</f>
        <v>1.2732240437158471</v>
      </c>
      <c r="F32" s="56"/>
      <c r="G32" s="55">
        <f>H30/G30</f>
        <v>1.646551724137931</v>
      </c>
      <c r="H32" s="56"/>
    </row>
    <row r="33" spans="1:8" x14ac:dyDescent="0.2">
      <c r="C33" s="17"/>
      <c r="D33" s="17"/>
      <c r="E33" s="17"/>
      <c r="F33" s="17"/>
      <c r="G33" s="17"/>
      <c r="H33" s="17"/>
    </row>
    <row r="34" spans="1:8" ht="10.5" customHeight="1" x14ac:dyDescent="0.2">
      <c r="A34" s="52" t="s">
        <v>33</v>
      </c>
    </row>
    <row r="35" spans="1:8" x14ac:dyDescent="0.2">
      <c r="A35" s="34" t="s">
        <v>30</v>
      </c>
    </row>
  </sheetData>
  <mergeCells count="12">
    <mergeCell ref="A7:A12"/>
    <mergeCell ref="C14:D14"/>
    <mergeCell ref="E14:F14"/>
    <mergeCell ref="A16:A21"/>
    <mergeCell ref="C23:D23"/>
    <mergeCell ref="E23:F23"/>
    <mergeCell ref="G14:H14"/>
    <mergeCell ref="G23:H23"/>
    <mergeCell ref="G32:H32"/>
    <mergeCell ref="A25:A30"/>
    <mergeCell ref="C32:D32"/>
    <mergeCell ref="E32:F32"/>
  </mergeCells>
  <conditionalFormatting sqref="C14:D14">
    <cfRule type="cellIs" dxfId="23" priority="45" operator="greaterThan">
      <formula>1</formula>
    </cfRule>
    <cfRule type="cellIs" dxfId="22" priority="46" operator="lessThan">
      <formula>1</formula>
    </cfRule>
  </conditionalFormatting>
  <conditionalFormatting sqref="E14:F14">
    <cfRule type="cellIs" dxfId="21" priority="43" operator="greaterThan">
      <formula>1</formula>
    </cfRule>
    <cfRule type="cellIs" dxfId="20" priority="44" operator="lessThan">
      <formula>1</formula>
    </cfRule>
  </conditionalFormatting>
  <conditionalFormatting sqref="C23:D23">
    <cfRule type="cellIs" dxfId="19" priority="39" operator="greaterThan">
      <formula>1</formula>
    </cfRule>
    <cfRule type="cellIs" dxfId="18" priority="40" operator="lessThan">
      <formula>1</formula>
    </cfRule>
  </conditionalFormatting>
  <conditionalFormatting sqref="E23:F23">
    <cfRule type="cellIs" dxfId="17" priority="37" operator="greaterThan">
      <formula>1</formula>
    </cfRule>
    <cfRule type="cellIs" dxfId="16" priority="38" operator="lessThan">
      <formula>1</formula>
    </cfRule>
  </conditionalFormatting>
  <conditionalFormatting sqref="C32:D32">
    <cfRule type="cellIs" dxfId="15" priority="33" operator="greaterThan">
      <formula>1</formula>
    </cfRule>
    <cfRule type="cellIs" dxfId="14" priority="34" operator="lessThan">
      <formula>1</formula>
    </cfRule>
  </conditionalFormatting>
  <conditionalFormatting sqref="E32:F32">
    <cfRule type="cellIs" dxfId="13" priority="31" operator="greaterThan">
      <formula>1</formula>
    </cfRule>
    <cfRule type="cellIs" dxfId="12" priority="32" operator="lessThan">
      <formula>1</formula>
    </cfRule>
  </conditionalFormatting>
  <conditionalFormatting sqref="G14:H14">
    <cfRule type="cellIs" dxfId="11" priority="5" operator="greaterThan">
      <formula>1</formula>
    </cfRule>
    <cfRule type="cellIs" dxfId="10" priority="6" operator="lessThan">
      <formula>1</formula>
    </cfRule>
  </conditionalFormatting>
  <conditionalFormatting sqref="G23:H23">
    <cfRule type="cellIs" dxfId="9" priority="3" operator="greaterThan">
      <formula>1</formula>
    </cfRule>
    <cfRule type="cellIs" dxfId="8" priority="4" operator="lessThan">
      <formula>1</formula>
    </cfRule>
  </conditionalFormatting>
  <conditionalFormatting sqref="G32:H32">
    <cfRule type="cellIs" dxfId="7" priority="1" operator="greaterThan">
      <formula>1</formula>
    </cfRule>
    <cfRule type="cellIs" dxfId="6" priority="2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showGridLines="0" zoomScaleNormal="100" workbookViewId="0">
      <selection activeCell="H7" sqref="H7:H11"/>
    </sheetView>
  </sheetViews>
  <sheetFormatPr defaultColWidth="9.140625" defaultRowHeight="12.75" x14ac:dyDescent="0.2"/>
  <cols>
    <col min="1" max="1" width="24.42578125" style="16" customWidth="1"/>
    <col min="2" max="2" width="40.28515625" style="2" customWidth="1"/>
    <col min="3" max="3" width="12.140625" style="2" customWidth="1"/>
    <col min="4" max="4" width="12" style="2" customWidth="1"/>
    <col min="5" max="5" width="3" style="19" customWidth="1"/>
    <col min="6" max="7" width="9.140625" style="2"/>
    <col min="8" max="8" width="44.85546875" style="2" bestFit="1" customWidth="1"/>
    <col min="9" max="12" width="9.140625" style="2"/>
    <col min="13" max="13" width="44.85546875" style="2" bestFit="1" customWidth="1"/>
    <col min="14" max="14" width="41.85546875" style="2" bestFit="1" customWidth="1"/>
    <col min="15" max="16384" width="9.140625" style="2"/>
  </cols>
  <sheetData>
    <row r="1" spans="1:6" ht="15.75" x14ac:dyDescent="0.25">
      <c r="A1" s="1" t="s">
        <v>0</v>
      </c>
    </row>
    <row r="2" spans="1:6" ht="15" x14ac:dyDescent="0.25">
      <c r="A2" s="3" t="s">
        <v>23</v>
      </c>
    </row>
    <row r="3" spans="1:6" x14ac:dyDescent="0.2">
      <c r="A3" s="4" t="s">
        <v>2</v>
      </c>
      <c r="B3" s="5"/>
      <c r="E3" s="2"/>
    </row>
    <row r="4" spans="1:6" x14ac:dyDescent="0.2">
      <c r="A4" s="33" t="s">
        <v>34</v>
      </c>
      <c r="B4" s="5"/>
      <c r="E4" s="2"/>
    </row>
    <row r="5" spans="1:6" s="5" customFormat="1" x14ac:dyDescent="0.2">
      <c r="A5" s="4"/>
      <c r="E5" s="20"/>
    </row>
    <row r="6" spans="1:6" ht="44.25" customHeight="1" x14ac:dyDescent="0.2">
      <c r="A6" s="6" t="s">
        <v>3</v>
      </c>
      <c r="B6" s="6" t="s">
        <v>15</v>
      </c>
      <c r="C6" s="21" t="s">
        <v>38</v>
      </c>
      <c r="D6" s="21" t="s">
        <v>39</v>
      </c>
      <c r="E6" s="22"/>
      <c r="F6" s="32" t="s">
        <v>24</v>
      </c>
    </row>
    <row r="7" spans="1:6" s="28" customFormat="1" ht="27" customHeight="1" x14ac:dyDescent="0.2">
      <c r="A7" s="23" t="s">
        <v>11</v>
      </c>
      <c r="B7" s="24" t="s">
        <v>20</v>
      </c>
      <c r="C7" s="25">
        <v>2132</v>
      </c>
      <c r="D7" s="25">
        <v>1803</v>
      </c>
      <c r="E7" s="26"/>
      <c r="F7" s="27">
        <f>(D7-C7)/C7</f>
        <v>-0.15431519699812382</v>
      </c>
    </row>
    <row r="8" spans="1:6" ht="14.45" customHeight="1" x14ac:dyDescent="0.2">
      <c r="A8" s="29"/>
      <c r="B8" s="13"/>
      <c r="C8" s="30"/>
      <c r="D8" s="30"/>
      <c r="E8" s="30"/>
      <c r="F8" s="31"/>
    </row>
    <row r="9" spans="1:6" ht="27" customHeight="1" x14ac:dyDescent="0.2">
      <c r="A9" s="23" t="s">
        <v>12</v>
      </c>
      <c r="B9" s="24" t="s">
        <v>20</v>
      </c>
      <c r="C9" s="25">
        <v>5516</v>
      </c>
      <c r="D9" s="25">
        <v>3989</v>
      </c>
      <c r="E9" s="26"/>
      <c r="F9" s="27">
        <f>(D9-C9)/C9</f>
        <v>-0.27683103698332123</v>
      </c>
    </row>
    <row r="10" spans="1:6" ht="12.75" customHeight="1" x14ac:dyDescent="0.2">
      <c r="C10" s="17"/>
      <c r="D10" s="17"/>
      <c r="E10" s="14"/>
      <c r="F10" s="17"/>
    </row>
    <row r="11" spans="1:6" s="28" customFormat="1" ht="27" customHeight="1" x14ac:dyDescent="0.2">
      <c r="A11" s="23" t="s">
        <v>13</v>
      </c>
      <c r="B11" s="24" t="s">
        <v>20</v>
      </c>
      <c r="C11" s="25">
        <v>2100</v>
      </c>
      <c r="D11" s="25">
        <v>1703</v>
      </c>
      <c r="E11" s="26"/>
      <c r="F11" s="27">
        <f>(D11-C11)/C11</f>
        <v>-0.18904761904761905</v>
      </c>
    </row>
    <row r="12" spans="1:6" x14ac:dyDescent="0.2">
      <c r="C12" s="17"/>
      <c r="D12" s="17"/>
      <c r="E12" s="14"/>
    </row>
    <row r="13" spans="1:6" x14ac:dyDescent="0.2">
      <c r="A13" s="52" t="s">
        <v>33</v>
      </c>
    </row>
    <row r="14" spans="1:6" x14ac:dyDescent="0.2">
      <c r="A14" s="34" t="s">
        <v>30</v>
      </c>
    </row>
  </sheetData>
  <conditionalFormatting sqref="F7">
    <cfRule type="cellIs" dxfId="5" priority="13" operator="lessThan">
      <formula>0</formula>
    </cfRule>
    <cfRule type="cellIs" dxfId="4" priority="14" operator="greaterThan">
      <formula>0</formula>
    </cfRule>
  </conditionalFormatting>
  <conditionalFormatting sqref="F9">
    <cfRule type="cellIs" dxfId="3" priority="11" operator="lessThan">
      <formula>0</formula>
    </cfRule>
    <cfRule type="cellIs" dxfId="2" priority="12" operator="greaterThan">
      <formula>0</formula>
    </cfRule>
  </conditionalFormatting>
  <conditionalFormatting sqref="F11">
    <cfRule type="cellIs" dxfId="1" priority="9" operator="lessThan">
      <formula>0</formula>
    </cfRule>
    <cfRule type="cellIs" dxfId="0" priority="10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showGridLines="0" tabSelected="1" workbookViewId="0">
      <selection activeCell="A31" sqref="A31"/>
    </sheetView>
  </sheetViews>
  <sheetFormatPr defaultColWidth="9.140625" defaultRowHeight="12.75" x14ac:dyDescent="0.2"/>
  <cols>
    <col min="1" max="1" width="15.28515625" style="50" customWidth="1"/>
    <col min="2" max="2" width="40.140625" style="36" customWidth="1"/>
    <col min="3" max="3" width="11" style="36" customWidth="1"/>
    <col min="4" max="5" width="9.140625" style="36"/>
    <col min="6" max="6" width="10.5703125" style="36" customWidth="1"/>
    <col min="7" max="12" width="9.140625" style="36"/>
    <col min="13" max="13" width="9.140625" style="36" customWidth="1"/>
    <col min="14" max="14" width="10.7109375" style="36" bestFit="1" customWidth="1"/>
    <col min="15" max="16384" width="9.140625" style="36"/>
  </cols>
  <sheetData>
    <row r="1" spans="1:15" ht="15.75" x14ac:dyDescent="0.25">
      <c r="A1" s="35" t="s">
        <v>0</v>
      </c>
    </row>
    <row r="2" spans="1:15" ht="15" x14ac:dyDescent="0.25">
      <c r="A2" s="37" t="s">
        <v>1</v>
      </c>
    </row>
    <row r="3" spans="1:15" x14ac:dyDescent="0.2">
      <c r="A3" s="38" t="s">
        <v>2</v>
      </c>
      <c r="B3" s="39"/>
    </row>
    <row r="4" spans="1:15" x14ac:dyDescent="0.2">
      <c r="A4" s="38" t="s">
        <v>34</v>
      </c>
      <c r="B4" s="39"/>
    </row>
    <row r="6" spans="1:15" x14ac:dyDescent="0.2">
      <c r="A6" s="40" t="s">
        <v>3</v>
      </c>
      <c r="B6" s="40" t="s">
        <v>15</v>
      </c>
      <c r="C6" s="41" t="s">
        <v>25</v>
      </c>
      <c r="D6" s="41">
        <v>2007</v>
      </c>
      <c r="E6" s="41">
        <v>2008</v>
      </c>
      <c r="F6" s="41">
        <v>2009</v>
      </c>
      <c r="G6" s="41">
        <v>2010</v>
      </c>
      <c r="H6" s="41">
        <v>2011</v>
      </c>
      <c r="I6" s="41">
        <v>2012</v>
      </c>
      <c r="J6" s="41">
        <v>2013</v>
      </c>
      <c r="K6" s="41">
        <v>2014</v>
      </c>
      <c r="L6" s="41">
        <v>2015</v>
      </c>
      <c r="M6" s="41">
        <v>2016</v>
      </c>
      <c r="N6" s="42">
        <v>42825</v>
      </c>
      <c r="O6" s="41" t="s">
        <v>26</v>
      </c>
    </row>
    <row r="7" spans="1:15" ht="12.75" customHeight="1" x14ac:dyDescent="0.2">
      <c r="A7" s="58" t="s">
        <v>27</v>
      </c>
      <c r="B7" s="43" t="s">
        <v>4</v>
      </c>
      <c r="C7" s="44">
        <v>7</v>
      </c>
      <c r="D7" s="44"/>
      <c r="E7" s="44">
        <v>4</v>
      </c>
      <c r="F7" s="44">
        <v>13</v>
      </c>
      <c r="G7" s="44">
        <v>27</v>
      </c>
      <c r="H7" s="44">
        <v>22</v>
      </c>
      <c r="I7" s="44">
        <v>40</v>
      </c>
      <c r="J7" s="44">
        <v>17</v>
      </c>
      <c r="K7" s="44">
        <v>46</v>
      </c>
      <c r="L7" s="44">
        <v>93</v>
      </c>
      <c r="M7" s="44">
        <v>258</v>
      </c>
      <c r="N7" s="44">
        <v>99</v>
      </c>
      <c r="O7" s="44">
        <v>626</v>
      </c>
    </row>
    <row r="8" spans="1:15" x14ac:dyDescent="0.2">
      <c r="A8" s="59"/>
      <c r="B8" s="43" t="s">
        <v>5</v>
      </c>
      <c r="C8" s="44">
        <v>283</v>
      </c>
      <c r="D8" s="44">
        <v>17</v>
      </c>
      <c r="E8" s="44">
        <v>20</v>
      </c>
      <c r="F8" s="44">
        <v>31</v>
      </c>
      <c r="G8" s="44">
        <v>29</v>
      </c>
      <c r="H8" s="44">
        <v>43</v>
      </c>
      <c r="I8" s="44">
        <v>77</v>
      </c>
      <c r="J8" s="44">
        <v>80</v>
      </c>
      <c r="K8" s="44">
        <v>71</v>
      </c>
      <c r="L8" s="44">
        <v>62</v>
      </c>
      <c r="M8" s="44">
        <v>103</v>
      </c>
      <c r="N8" s="44">
        <v>30</v>
      </c>
      <c r="O8" s="44">
        <v>846</v>
      </c>
    </row>
    <row r="9" spans="1:15" x14ac:dyDescent="0.2">
      <c r="A9" s="59"/>
      <c r="B9" s="43" t="s">
        <v>6</v>
      </c>
      <c r="C9" s="44">
        <v>1</v>
      </c>
      <c r="D9" s="44"/>
      <c r="E9" s="44"/>
      <c r="F9" s="44"/>
      <c r="G9" s="44"/>
      <c r="H9" s="44"/>
      <c r="I9" s="44"/>
      <c r="J9" s="44">
        <v>3</v>
      </c>
      <c r="K9" s="44">
        <v>2</v>
      </c>
      <c r="L9" s="44">
        <v>8</v>
      </c>
      <c r="M9" s="44">
        <v>10</v>
      </c>
      <c r="N9" s="44">
        <v>15</v>
      </c>
      <c r="O9" s="44">
        <v>39</v>
      </c>
    </row>
    <row r="10" spans="1:15" x14ac:dyDescent="0.2">
      <c r="A10" s="59"/>
      <c r="B10" s="43" t="s">
        <v>7</v>
      </c>
      <c r="C10" s="44">
        <v>194</v>
      </c>
      <c r="D10" s="44">
        <v>6</v>
      </c>
      <c r="E10" s="44">
        <v>9</v>
      </c>
      <c r="F10" s="44">
        <v>9</v>
      </c>
      <c r="G10" s="44">
        <v>5</v>
      </c>
      <c r="H10" s="44">
        <v>3</v>
      </c>
      <c r="I10" s="44">
        <v>14</v>
      </c>
      <c r="J10" s="44">
        <v>8</v>
      </c>
      <c r="K10" s="44">
        <v>2</v>
      </c>
      <c r="L10" s="44">
        <v>10</v>
      </c>
      <c r="M10" s="44">
        <v>19</v>
      </c>
      <c r="N10" s="44"/>
      <c r="O10" s="44">
        <v>279</v>
      </c>
    </row>
    <row r="11" spans="1:15" x14ac:dyDescent="0.2">
      <c r="A11" s="59"/>
      <c r="B11" s="43" t="s">
        <v>8</v>
      </c>
      <c r="C11" s="44">
        <v>4</v>
      </c>
      <c r="D11" s="45"/>
      <c r="E11" s="45"/>
      <c r="F11" s="44"/>
      <c r="G11" s="44"/>
      <c r="H11" s="44"/>
      <c r="I11" s="44"/>
      <c r="J11" s="44">
        <v>2</v>
      </c>
      <c r="K11" s="44">
        <v>3</v>
      </c>
      <c r="L11" s="44">
        <v>2</v>
      </c>
      <c r="M11" s="44">
        <v>2</v>
      </c>
      <c r="N11" s="44"/>
      <c r="O11" s="44">
        <v>13</v>
      </c>
    </row>
    <row r="12" spans="1:15" x14ac:dyDescent="0.2">
      <c r="A12" s="59"/>
      <c r="B12" s="46" t="s">
        <v>9</v>
      </c>
      <c r="C12" s="47">
        <v>489</v>
      </c>
      <c r="D12" s="47">
        <v>23</v>
      </c>
      <c r="E12" s="47">
        <v>33</v>
      </c>
      <c r="F12" s="47">
        <v>53</v>
      </c>
      <c r="G12" s="47">
        <v>61</v>
      </c>
      <c r="H12" s="47">
        <v>68</v>
      </c>
      <c r="I12" s="47">
        <v>131</v>
      </c>
      <c r="J12" s="47">
        <v>110</v>
      </c>
      <c r="K12" s="47">
        <v>124</v>
      </c>
      <c r="L12" s="47">
        <v>175</v>
      </c>
      <c r="M12" s="47">
        <v>392</v>
      </c>
      <c r="N12" s="54">
        <v>144</v>
      </c>
      <c r="O12" s="54">
        <v>1803</v>
      </c>
    </row>
    <row r="13" spans="1:15" x14ac:dyDescent="0.2">
      <c r="A13" s="60"/>
      <c r="B13" s="48" t="s">
        <v>10</v>
      </c>
      <c r="C13" s="49">
        <v>0.27121464226289499</v>
      </c>
      <c r="D13" s="49">
        <v>1.2756516916250699E-2</v>
      </c>
      <c r="E13" s="49">
        <v>1.8302828618968401E-2</v>
      </c>
      <c r="F13" s="49">
        <v>2.9395452024403801E-2</v>
      </c>
      <c r="G13" s="49">
        <v>3.3832501386577903E-2</v>
      </c>
      <c r="H13" s="49">
        <v>3.7714919578480298E-2</v>
      </c>
      <c r="I13" s="49">
        <v>7.2656683305601794E-2</v>
      </c>
      <c r="J13" s="49">
        <v>6.1009428729894601E-2</v>
      </c>
      <c r="K13" s="49">
        <v>6.8774265113699398E-2</v>
      </c>
      <c r="L13" s="49">
        <v>9.7060454797559606E-2</v>
      </c>
      <c r="M13" s="49">
        <v>0.217415418746534</v>
      </c>
      <c r="N13" s="49">
        <v>7.9866888519134802E-2</v>
      </c>
      <c r="O13" s="49">
        <v>1</v>
      </c>
    </row>
    <row r="14" spans="1:15" x14ac:dyDescent="0.2">
      <c r="C14" s="51"/>
      <c r="D14" s="51"/>
      <c r="E14" s="51"/>
      <c r="F14" s="51"/>
      <c r="G14" s="51"/>
    </row>
    <row r="15" spans="1:15" ht="12.75" customHeight="1" x14ac:dyDescent="0.2">
      <c r="A15" s="58" t="s">
        <v>28</v>
      </c>
      <c r="B15" s="43" t="s">
        <v>4</v>
      </c>
      <c r="C15" s="44">
        <v>13</v>
      </c>
      <c r="D15" s="44">
        <v>11</v>
      </c>
      <c r="E15" s="44">
        <v>15</v>
      </c>
      <c r="F15" s="44">
        <v>13</v>
      </c>
      <c r="G15" s="44">
        <v>21</v>
      </c>
      <c r="H15" s="44">
        <v>15</v>
      </c>
      <c r="I15" s="44">
        <v>32</v>
      </c>
      <c r="J15" s="44">
        <v>49</v>
      </c>
      <c r="K15" s="44">
        <v>72</v>
      </c>
      <c r="L15" s="44">
        <v>161</v>
      </c>
      <c r="M15" s="44">
        <v>632</v>
      </c>
      <c r="N15" s="44">
        <v>433</v>
      </c>
      <c r="O15" s="44">
        <v>1467</v>
      </c>
    </row>
    <row r="16" spans="1:15" x14ac:dyDescent="0.2">
      <c r="A16" s="59"/>
      <c r="B16" s="43" t="s">
        <v>5</v>
      </c>
      <c r="C16" s="44">
        <v>415</v>
      </c>
      <c r="D16" s="44">
        <v>36</v>
      </c>
      <c r="E16" s="44">
        <v>53</v>
      </c>
      <c r="F16" s="44">
        <v>63</v>
      </c>
      <c r="G16" s="44">
        <v>86</v>
      </c>
      <c r="H16" s="44">
        <v>121</v>
      </c>
      <c r="I16" s="44">
        <v>149</v>
      </c>
      <c r="J16" s="44">
        <v>166</v>
      </c>
      <c r="K16" s="44">
        <v>182</v>
      </c>
      <c r="L16" s="44">
        <v>203</v>
      </c>
      <c r="M16" s="44">
        <v>319</v>
      </c>
      <c r="N16" s="44">
        <v>92</v>
      </c>
      <c r="O16" s="44">
        <v>1885</v>
      </c>
    </row>
    <row r="17" spans="1:15" x14ac:dyDescent="0.2">
      <c r="A17" s="59"/>
      <c r="B17" s="43" t="s">
        <v>6</v>
      </c>
      <c r="C17" s="44">
        <v>2</v>
      </c>
      <c r="D17" s="44"/>
      <c r="E17" s="44"/>
      <c r="F17" s="44">
        <v>2</v>
      </c>
      <c r="G17" s="44"/>
      <c r="H17" s="44">
        <v>1</v>
      </c>
      <c r="I17" s="44">
        <v>1</v>
      </c>
      <c r="J17" s="44">
        <v>2</v>
      </c>
      <c r="K17" s="44">
        <v>5</v>
      </c>
      <c r="L17" s="44">
        <v>7</v>
      </c>
      <c r="M17" s="44">
        <v>42</v>
      </c>
      <c r="N17" s="44">
        <v>44</v>
      </c>
      <c r="O17" s="44">
        <v>106</v>
      </c>
    </row>
    <row r="18" spans="1:15" x14ac:dyDescent="0.2">
      <c r="A18" s="59"/>
      <c r="B18" s="43" t="s">
        <v>7</v>
      </c>
      <c r="C18" s="44">
        <v>233</v>
      </c>
      <c r="D18" s="44">
        <v>10</v>
      </c>
      <c r="E18" s="44">
        <v>14</v>
      </c>
      <c r="F18" s="44">
        <v>18</v>
      </c>
      <c r="G18" s="44">
        <v>18</v>
      </c>
      <c r="H18" s="44">
        <v>15</v>
      </c>
      <c r="I18" s="44">
        <v>26</v>
      </c>
      <c r="J18" s="44">
        <v>39</v>
      </c>
      <c r="K18" s="44">
        <v>40</v>
      </c>
      <c r="L18" s="44">
        <v>25</v>
      </c>
      <c r="M18" s="44">
        <v>34</v>
      </c>
      <c r="N18" s="44">
        <v>14</v>
      </c>
      <c r="O18" s="44">
        <v>486</v>
      </c>
    </row>
    <row r="19" spans="1:15" x14ac:dyDescent="0.2">
      <c r="A19" s="59"/>
      <c r="B19" s="43" t="s">
        <v>8</v>
      </c>
      <c r="C19" s="44">
        <v>10</v>
      </c>
      <c r="D19" s="45">
        <v>1</v>
      </c>
      <c r="E19" s="45">
        <v>3</v>
      </c>
      <c r="F19" s="44">
        <v>1</v>
      </c>
      <c r="G19" s="44">
        <v>1</v>
      </c>
      <c r="H19" s="44">
        <v>2</v>
      </c>
      <c r="I19" s="44">
        <v>1</v>
      </c>
      <c r="J19" s="44"/>
      <c r="K19" s="44">
        <v>5</v>
      </c>
      <c r="L19" s="44">
        <v>8</v>
      </c>
      <c r="M19" s="44">
        <v>5</v>
      </c>
      <c r="N19" s="44">
        <v>8</v>
      </c>
      <c r="O19" s="44">
        <v>45</v>
      </c>
    </row>
    <row r="20" spans="1:15" x14ac:dyDescent="0.2">
      <c r="A20" s="59"/>
      <c r="B20" s="46" t="s">
        <v>9</v>
      </c>
      <c r="C20" s="47">
        <v>673</v>
      </c>
      <c r="D20" s="47">
        <v>58</v>
      </c>
      <c r="E20" s="47">
        <v>85</v>
      </c>
      <c r="F20" s="47">
        <v>97</v>
      </c>
      <c r="G20" s="47">
        <v>126</v>
      </c>
      <c r="H20" s="47">
        <v>154</v>
      </c>
      <c r="I20" s="47">
        <v>209</v>
      </c>
      <c r="J20" s="47">
        <v>256</v>
      </c>
      <c r="K20" s="47">
        <v>304</v>
      </c>
      <c r="L20" s="47">
        <v>404</v>
      </c>
      <c r="M20" s="47">
        <v>1032</v>
      </c>
      <c r="N20" s="54">
        <v>591</v>
      </c>
      <c r="O20" s="54">
        <v>3989</v>
      </c>
    </row>
    <row r="21" spans="1:15" x14ac:dyDescent="0.2">
      <c r="A21" s="60"/>
      <c r="B21" s="48" t="s">
        <v>10</v>
      </c>
      <c r="C21" s="49">
        <v>0.16871396339934799</v>
      </c>
      <c r="D21" s="49">
        <v>1.4539984958636299E-2</v>
      </c>
      <c r="E21" s="49">
        <v>2.1308598646277301E-2</v>
      </c>
      <c r="F21" s="49">
        <v>2.4316871396339899E-2</v>
      </c>
      <c r="G21" s="49">
        <v>3.1586863875658101E-2</v>
      </c>
      <c r="H21" s="49">
        <v>3.86061669591376E-2</v>
      </c>
      <c r="I21" s="49">
        <v>5.2394083730258202E-2</v>
      </c>
      <c r="J21" s="49">
        <v>6.4176485334670297E-2</v>
      </c>
      <c r="K21" s="49">
        <v>7.6209576334920995E-2</v>
      </c>
      <c r="L21" s="49">
        <v>0.101278515918777</v>
      </c>
      <c r="M21" s="49">
        <v>0.25871145650539001</v>
      </c>
      <c r="N21" s="49">
        <v>0.148157432940587</v>
      </c>
      <c r="O21" s="49">
        <v>1</v>
      </c>
    </row>
    <row r="22" spans="1:15" x14ac:dyDescent="0.2">
      <c r="C22" s="51"/>
      <c r="D22" s="51"/>
      <c r="E22" s="51"/>
      <c r="F22" s="51"/>
      <c r="G22" s="51"/>
    </row>
    <row r="23" spans="1:15" ht="12.75" customHeight="1" x14ac:dyDescent="0.2">
      <c r="A23" s="58" t="s">
        <v>29</v>
      </c>
      <c r="B23" s="43" t="s">
        <v>4</v>
      </c>
      <c r="C23" s="44"/>
      <c r="D23" s="44">
        <v>1</v>
      </c>
      <c r="E23" s="44"/>
      <c r="F23" s="44">
        <v>4</v>
      </c>
      <c r="G23" s="44">
        <v>11</v>
      </c>
      <c r="H23" s="44">
        <v>13</v>
      </c>
      <c r="I23" s="44">
        <v>27</v>
      </c>
      <c r="J23" s="44">
        <v>27</v>
      </c>
      <c r="K23" s="44">
        <v>53</v>
      </c>
      <c r="L23" s="44">
        <v>109</v>
      </c>
      <c r="M23" s="44">
        <v>290</v>
      </c>
      <c r="N23" s="44">
        <v>157</v>
      </c>
      <c r="O23" s="44">
        <v>692</v>
      </c>
    </row>
    <row r="24" spans="1:15" x14ac:dyDescent="0.2">
      <c r="A24" s="59"/>
      <c r="B24" s="43" t="s">
        <v>5</v>
      </c>
      <c r="C24" s="44">
        <v>179</v>
      </c>
      <c r="D24" s="44">
        <v>16</v>
      </c>
      <c r="E24" s="44">
        <v>29</v>
      </c>
      <c r="F24" s="44">
        <v>26</v>
      </c>
      <c r="G24" s="44">
        <v>27</v>
      </c>
      <c r="H24" s="44">
        <v>44</v>
      </c>
      <c r="I24" s="44">
        <v>67</v>
      </c>
      <c r="J24" s="44">
        <v>62</v>
      </c>
      <c r="K24" s="44">
        <v>68</v>
      </c>
      <c r="L24" s="44">
        <v>62</v>
      </c>
      <c r="M24" s="44">
        <v>113</v>
      </c>
      <c r="N24" s="44">
        <v>28</v>
      </c>
      <c r="O24" s="44">
        <v>721</v>
      </c>
    </row>
    <row r="25" spans="1:15" x14ac:dyDescent="0.2">
      <c r="A25" s="59"/>
      <c r="B25" s="43" t="s">
        <v>6</v>
      </c>
      <c r="C25" s="44">
        <v>1</v>
      </c>
      <c r="D25" s="44"/>
      <c r="E25" s="44"/>
      <c r="F25" s="44"/>
      <c r="G25" s="44"/>
      <c r="H25" s="44"/>
      <c r="I25" s="44"/>
      <c r="J25" s="44"/>
      <c r="K25" s="44"/>
      <c r="L25" s="44"/>
      <c r="M25" s="44">
        <v>2</v>
      </c>
      <c r="N25" s="44">
        <v>19</v>
      </c>
      <c r="O25" s="44">
        <v>22</v>
      </c>
    </row>
    <row r="26" spans="1:15" x14ac:dyDescent="0.2">
      <c r="A26" s="59"/>
      <c r="B26" s="43" t="s">
        <v>7</v>
      </c>
      <c r="C26" s="44">
        <v>148</v>
      </c>
      <c r="D26" s="44">
        <v>5</v>
      </c>
      <c r="E26" s="44">
        <v>6</v>
      </c>
      <c r="F26" s="44">
        <v>6</v>
      </c>
      <c r="G26" s="44">
        <v>6</v>
      </c>
      <c r="H26" s="44">
        <v>15</v>
      </c>
      <c r="I26" s="44">
        <v>15</v>
      </c>
      <c r="J26" s="44">
        <v>10</v>
      </c>
      <c r="K26" s="44">
        <v>18</v>
      </c>
      <c r="L26" s="44">
        <v>20</v>
      </c>
      <c r="M26" s="44">
        <v>12</v>
      </c>
      <c r="N26" s="44">
        <v>4</v>
      </c>
      <c r="O26" s="44">
        <v>265</v>
      </c>
    </row>
    <row r="27" spans="1:15" x14ac:dyDescent="0.2">
      <c r="A27" s="59"/>
      <c r="B27" s="43" t="s">
        <v>8</v>
      </c>
      <c r="C27" s="44">
        <v>1</v>
      </c>
      <c r="D27" s="45"/>
      <c r="E27" s="45"/>
      <c r="F27" s="44"/>
      <c r="G27" s="44"/>
      <c r="H27" s="44"/>
      <c r="I27" s="44"/>
      <c r="J27" s="44">
        <v>2</v>
      </c>
      <c r="K27" s="44"/>
      <c r="L27" s="44"/>
      <c r="M27" s="44"/>
      <c r="N27" s="44"/>
      <c r="O27" s="44">
        <v>3</v>
      </c>
    </row>
    <row r="28" spans="1:15" x14ac:dyDescent="0.2">
      <c r="A28" s="59"/>
      <c r="B28" s="46" t="s">
        <v>9</v>
      </c>
      <c r="C28" s="47">
        <v>329</v>
      </c>
      <c r="D28" s="47">
        <v>22</v>
      </c>
      <c r="E28" s="47">
        <v>35</v>
      </c>
      <c r="F28" s="47">
        <v>36</v>
      </c>
      <c r="G28" s="47">
        <v>44</v>
      </c>
      <c r="H28" s="47">
        <v>72</v>
      </c>
      <c r="I28" s="47">
        <v>109</v>
      </c>
      <c r="J28" s="47">
        <v>101</v>
      </c>
      <c r="K28" s="47">
        <v>139</v>
      </c>
      <c r="L28" s="47">
        <v>191</v>
      </c>
      <c r="M28" s="47">
        <v>417</v>
      </c>
      <c r="N28" s="54">
        <v>208</v>
      </c>
      <c r="O28" s="54">
        <v>1703</v>
      </c>
    </row>
    <row r="29" spans="1:15" x14ac:dyDescent="0.2">
      <c r="A29" s="60"/>
      <c r="B29" s="48" t="s">
        <v>10</v>
      </c>
      <c r="C29" s="49">
        <v>0.193188490898415</v>
      </c>
      <c r="D29" s="49">
        <v>1.29183793305931E-2</v>
      </c>
      <c r="E29" s="49">
        <v>2.0551967116852601E-2</v>
      </c>
      <c r="F29" s="49">
        <v>2.11391661773341E-2</v>
      </c>
      <c r="G29" s="49">
        <v>2.58367586611861E-2</v>
      </c>
      <c r="H29" s="49">
        <v>4.2278332354668199E-2</v>
      </c>
      <c r="I29" s="49">
        <v>6.4004697592483895E-2</v>
      </c>
      <c r="J29" s="49">
        <v>5.9307105108631797E-2</v>
      </c>
      <c r="K29" s="49">
        <v>8.1620669406928997E-2</v>
      </c>
      <c r="L29" s="49">
        <v>0.11215502055196699</v>
      </c>
      <c r="M29" s="49">
        <v>0.24486200822078699</v>
      </c>
      <c r="N29" s="49">
        <v>0.122137404580153</v>
      </c>
      <c r="O29" s="49">
        <v>1</v>
      </c>
    </row>
    <row r="31" spans="1:15" x14ac:dyDescent="0.2">
      <c r="A31" s="52" t="s">
        <v>33</v>
      </c>
    </row>
    <row r="32" spans="1:15" x14ac:dyDescent="0.2">
      <c r="A32" s="53" t="s">
        <v>30</v>
      </c>
    </row>
  </sheetData>
  <mergeCells count="3">
    <mergeCell ref="A7:A13"/>
    <mergeCell ref="A15:A21"/>
    <mergeCell ref="A23:A29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D0F19B4-4C7E-44F4-BE97-E661D6F5C021}"/>
</file>

<file path=customXml/itemProps2.xml><?xml version="1.0" encoding="utf-8"?>
<ds:datastoreItem xmlns:ds="http://schemas.openxmlformats.org/officeDocument/2006/customXml" ds:itemID="{4D02996B-8B5D-4BF5-B053-449AB793961E}"/>
</file>

<file path=customXml/itemProps3.xml><?xml version="1.0" encoding="utf-8"?>
<ds:datastoreItem xmlns:ds="http://schemas.openxmlformats.org/officeDocument/2006/customXml" ds:itemID="{8DB2D3A5-22FD-4383-8DD8-FC10C8DDE5F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Flussi </vt:lpstr>
      <vt:lpstr>Variazione pendenti</vt:lpstr>
      <vt:lpstr>Stratigrafia pendenti</vt:lpstr>
      <vt:lpstr>'Flussi '!Area_stampa</vt:lpstr>
      <vt:lpstr>'Variazione pendenti'!Area_stampa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Calanca</dc:creator>
  <cp:lastModifiedBy>Marina Calanca</cp:lastModifiedBy>
  <cp:lastPrinted>2016-09-26T12:49:51Z</cp:lastPrinted>
  <dcterms:created xsi:type="dcterms:W3CDTF">2016-09-15T09:51:10Z</dcterms:created>
  <dcterms:modified xsi:type="dcterms:W3CDTF">2017-05-16T12:24:27Z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