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44" windowWidth="20100" windowHeight="10320" activeTab="1"/>
  </bookViews>
  <sheets>
    <sheet name="Flussi_milano" sheetId="1" r:id="rId1"/>
    <sheet name="varpend_milano" sheetId="2" r:id="rId2"/>
  </sheets>
  <definedNames>
    <definedName name="_xlnm._FilterDatabase" localSheetId="0" hidden="1">Flussi_milano!$A$5:$B$9</definedName>
    <definedName name="_xlnm._FilterDatabase" localSheetId="1" hidden="1">varpend_milano!$A$5:$E$5</definedName>
    <definedName name="_xlnm.Print_Area" localSheetId="0">Flussi_milano!$A$1:$H$96</definedName>
    <definedName name="_xlnm.Print_Area" localSheetId="1">varpend_milano!$A$1:$E$29</definedName>
    <definedName name="_xlnm.Print_Titles" localSheetId="0">Flussi_milano!$5:$5</definedName>
  </definedNames>
  <calcPr calcId="145621"/>
</workbook>
</file>

<file path=xl/calcChain.xml><?xml version="1.0" encoding="utf-8"?>
<calcChain xmlns="http://schemas.openxmlformats.org/spreadsheetml/2006/main">
  <c r="H79" i="1" l="1"/>
  <c r="G79" i="1"/>
  <c r="G81" i="1" s="1"/>
  <c r="H52" i="1"/>
  <c r="G54" i="1" s="1"/>
  <c r="G52" i="1"/>
  <c r="E23" i="2"/>
  <c r="E17" i="2"/>
  <c r="F79" i="1"/>
  <c r="E79" i="1"/>
  <c r="E81" i="1" l="1"/>
  <c r="H88" i="1"/>
  <c r="G88" i="1"/>
  <c r="H61" i="1"/>
  <c r="G61" i="1"/>
  <c r="H43" i="1"/>
  <c r="G43" i="1"/>
  <c r="G45" i="1" s="1"/>
  <c r="H35" i="1"/>
  <c r="G35" i="1"/>
  <c r="H9" i="1"/>
  <c r="G9" i="1"/>
  <c r="G63" i="1" l="1"/>
  <c r="G90" i="1"/>
  <c r="G11" i="1"/>
  <c r="G37" i="1"/>
  <c r="C43" i="1"/>
  <c r="F52" i="1" l="1"/>
  <c r="D88" i="1"/>
  <c r="E88" i="1"/>
  <c r="F88" i="1"/>
  <c r="E90" i="1" l="1"/>
  <c r="E25" i="2"/>
  <c r="E19" i="2"/>
  <c r="E15" i="2"/>
  <c r="E13" i="2"/>
  <c r="E7" i="2"/>
  <c r="C88" i="1"/>
  <c r="D79" i="1"/>
  <c r="C79" i="1"/>
  <c r="F70" i="1"/>
  <c r="E70" i="1"/>
  <c r="D70" i="1"/>
  <c r="C70" i="1"/>
  <c r="F61" i="1"/>
  <c r="E61" i="1"/>
  <c r="D61" i="1"/>
  <c r="C61" i="1"/>
  <c r="E52" i="1"/>
  <c r="D52" i="1"/>
  <c r="C52" i="1"/>
  <c r="F43" i="1"/>
  <c r="E43" i="1"/>
  <c r="D43" i="1"/>
  <c r="F35" i="1"/>
  <c r="E35" i="1"/>
  <c r="D35" i="1"/>
  <c r="C35" i="1"/>
  <c r="F27" i="1"/>
  <c r="E27" i="1"/>
  <c r="D27" i="1"/>
  <c r="C27" i="1"/>
  <c r="F18" i="1"/>
  <c r="E18" i="1"/>
  <c r="D18" i="1"/>
  <c r="C18" i="1"/>
  <c r="F9" i="1"/>
  <c r="E9" i="1"/>
  <c r="D9" i="1"/>
  <c r="C9" i="1"/>
  <c r="C81" i="1" l="1"/>
  <c r="E63" i="1"/>
  <c r="C45" i="1"/>
  <c r="E45" i="1"/>
  <c r="E29" i="1"/>
  <c r="C11" i="1"/>
  <c r="E11" i="1"/>
  <c r="C72" i="1"/>
  <c r="C37" i="1"/>
  <c r="C20" i="1"/>
  <c r="E20" i="1"/>
  <c r="E37" i="1"/>
  <c r="C54" i="1"/>
  <c r="E54" i="1"/>
  <c r="E72" i="1"/>
  <c r="C90" i="1"/>
  <c r="C29" i="1"/>
  <c r="C63" i="1"/>
</calcChain>
</file>

<file path=xl/sharedStrings.xml><?xml version="1.0" encoding="utf-8"?>
<sst xmlns="http://schemas.openxmlformats.org/spreadsheetml/2006/main" count="156" uniqueCount="41">
  <si>
    <t>Distretto di Milano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</si>
  <si>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</si>
  <si>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Ufficio</t>
  </si>
  <si>
    <t>Macro materia</t>
  </si>
  <si>
    <t>Iscritti 2015</t>
  </si>
  <si>
    <t>Definiti 2015</t>
  </si>
  <si>
    <t>Iscritti 2016</t>
  </si>
  <si>
    <t>Definiti 2016</t>
  </si>
  <si>
    <t>Corte d'Appello di Milano</t>
  </si>
  <si>
    <t>SEZIONE ORDINARIA</t>
  </si>
  <si>
    <t xml:space="preserve">SEZIONE ASSISE </t>
  </si>
  <si>
    <t>SEZIONE MINORENNI</t>
  </si>
  <si>
    <t>TOTALE PENALE</t>
  </si>
  <si>
    <t>Clearance rate</t>
  </si>
  <si>
    <t>Tribunale Ordinario di Busto Arsizio</t>
  </si>
  <si>
    <t>RITO COLLEGIALE SEZIONE ASSISE</t>
  </si>
  <si>
    <t>Tribunale Ordinario di Agrigento</t>
  </si>
  <si>
    <t>RITO COLLEGIALE SEZIONE ORDINARIA</t>
  </si>
  <si>
    <t>RITO MONOCRATICO PRIMO GRADO</t>
  </si>
  <si>
    <t>RITO MONOCRATICO APPELLO GIUDICE DI PACE</t>
  </si>
  <si>
    <t>INDAGINI E UDIENZA PRELIMINARE (NOTI)</t>
  </si>
  <si>
    <t>Tribunale Ordinario di Como</t>
  </si>
  <si>
    <t>Tribunale Ordinario di Lecco</t>
  </si>
  <si>
    <t>Tribunale Ordinario di Lodi</t>
  </si>
  <si>
    <t>Tribunale Ordinario di Milano</t>
  </si>
  <si>
    <t>Tribunale Ordinario di Monza</t>
  </si>
  <si>
    <t>Tribunale Ordinario di Pavia</t>
  </si>
  <si>
    <t>Tribunale Ordinario di Sondrio</t>
  </si>
  <si>
    <t>Tribunale Ordinario di Varese</t>
  </si>
  <si>
    <t>Le celle vuote si riferiscono a dati non ancora comunicati dagli Uffici</t>
  </si>
  <si>
    <t>Nell'osservare i valori si tenga conto che il periodo in esame è a cavallo della riforma della geografia giudiziaria e dell'introduzione del nuovo registro informatizzato del settore penale</t>
  </si>
  <si>
    <t>Fonte: Ministero della Giustizia - Dipartimento dell'organizzazione giudiziaria, del personale e dei servizi - Direzione Generale di Statistica e Analisi Organizzativa</t>
  </si>
  <si>
    <t>Variazione pendenti</t>
  </si>
  <si>
    <t>Variazione</t>
  </si>
  <si>
    <t>Corte d'Appello di  Milano</t>
  </si>
  <si>
    <t>n.c. : dato non calcolabile per mancanza di parte dei dati utili a calcolare il valore totale dell'Ufficio</t>
  </si>
  <si>
    <t>Pendenti al 31/12/2014</t>
  </si>
  <si>
    <t>Definiti gen-giu 2017</t>
  </si>
  <si>
    <t>Iscritti gen-giu 2017</t>
  </si>
  <si>
    <t>SETTORE PENALE. Anni 2015 - 30 giugno 2017, registro autori di reato noti.</t>
  </si>
  <si>
    <t>Pendenti al 30/06/2017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</si>
</sst>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name val="Arial"/>
      <family val="2"/>
    </font>
    <font>
      <i/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9"/>
      <name val="Calibri"/>
      <family val="2"/>
    </font>
    <font>
      <i/>
      <sz val="9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51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75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Protection="1">
      <protection locked="0"/>
    </xf>
    <xf numFmtId="0" fontId="2" fillId="2" borderId="0" xfId="0" applyFont="1" applyFill="1"/>
    <xf numFmtId="0" fontId="6" fillId="2" borderId="0" xfId="0" applyFont="1" applyFill="1"/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2" applyFont="1" applyFill="1" applyBorder="1" applyAlignment="1" applyProtection="1">
      <alignment horizontal="right" vertical="center" wrapText="1"/>
      <protection locked="0"/>
    </xf>
    <xf numFmtId="0" fontId="4" fillId="2" borderId="1" xfId="0" applyFont="1" applyFill="1" applyBorder="1"/>
    <xf numFmtId="3" fontId="4" fillId="2" borderId="0" xfId="0" applyNumberFormat="1" applyFont="1" applyFill="1"/>
    <xf numFmtId="0" fontId="9" fillId="2" borderId="6" xfId="0" applyFont="1" applyFill="1" applyBorder="1"/>
    <xf numFmtId="0" fontId="4" fillId="2" borderId="0" xfId="0" applyFont="1" applyFill="1" applyBorder="1" applyAlignment="1">
      <alignment horizontal="left" vertical="center" wrapText="1"/>
    </xf>
    <xf numFmtId="0" fontId="10" fillId="2" borderId="0" xfId="0" applyFont="1" applyFill="1" applyBorder="1"/>
    <xf numFmtId="3" fontId="4" fillId="2" borderId="0" xfId="0" applyNumberFormat="1" applyFont="1" applyFill="1" applyBorder="1"/>
    <xf numFmtId="3" fontId="4" fillId="2" borderId="0" xfId="0" applyNumberFormat="1" applyFont="1" applyFill="1" applyBorder="1" applyProtection="1">
      <protection locked="0"/>
    </xf>
    <xf numFmtId="0" fontId="9" fillId="2" borderId="1" xfId="0" applyFont="1" applyFill="1" applyBorder="1"/>
    <xf numFmtId="3" fontId="4" fillId="2" borderId="0" xfId="0" applyNumberFormat="1" applyFont="1" applyFill="1" applyProtection="1">
      <protection locked="0"/>
    </xf>
    <xf numFmtId="0" fontId="11" fillId="2" borderId="1" xfId="3" applyFont="1" applyFill="1" applyBorder="1" applyAlignment="1">
      <alignment wrapText="1"/>
    </xf>
    <xf numFmtId="0" fontId="8" fillId="2" borderId="2" xfId="3" applyFont="1" applyFill="1" applyBorder="1" applyAlignment="1">
      <alignment wrapText="1"/>
    </xf>
    <xf numFmtId="0" fontId="8" fillId="2" borderId="4" xfId="3" applyFont="1" applyFill="1" applyBorder="1" applyAlignment="1">
      <alignment wrapText="1"/>
    </xf>
    <xf numFmtId="0" fontId="8" fillId="2" borderId="1" xfId="3" applyFont="1" applyFill="1" applyBorder="1" applyAlignment="1">
      <alignment wrapText="1"/>
    </xf>
    <xf numFmtId="0" fontId="9" fillId="2" borderId="0" xfId="0" applyFont="1" applyFill="1" applyBorder="1"/>
    <xf numFmtId="4" fontId="6" fillId="2" borderId="0" xfId="0" applyNumberFormat="1" applyFont="1" applyFill="1" applyBorder="1" applyAlignment="1">
      <alignment horizontal="center" vertical="center"/>
    </xf>
    <xf numFmtId="4" fontId="6" fillId="2" borderId="0" xfId="0" applyNumberFormat="1" applyFont="1" applyFill="1" applyBorder="1" applyAlignment="1" applyProtection="1">
      <alignment horizontal="center" vertical="center"/>
      <protection locked="0"/>
    </xf>
    <xf numFmtId="0" fontId="12" fillId="2" borderId="0" xfId="0" applyFont="1" applyFill="1"/>
    <xf numFmtId="0" fontId="13" fillId="2" borderId="0" xfId="4" applyFont="1" applyFill="1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3" fontId="6" fillId="2" borderId="0" xfId="0" applyNumberFormat="1" applyFont="1" applyFill="1" applyBorder="1" applyAlignment="1">
      <alignment horizontal="center" vertical="center"/>
    </xf>
    <xf numFmtId="164" fontId="6" fillId="2" borderId="0" xfId="1" applyNumberFormat="1" applyFont="1" applyFill="1" applyBorder="1" applyAlignment="1">
      <alignment horizontal="center" vertical="center"/>
    </xf>
    <xf numFmtId="0" fontId="15" fillId="2" borderId="0" xfId="0" applyFont="1" applyFill="1"/>
    <xf numFmtId="0" fontId="14" fillId="2" borderId="0" xfId="0" applyFont="1" applyFill="1" applyAlignment="1">
      <alignment vertical="center" wrapText="1"/>
    </xf>
    <xf numFmtId="3" fontId="18" fillId="2" borderId="3" xfId="3" applyNumberFormat="1" applyFont="1" applyFill="1" applyBorder="1" applyAlignment="1">
      <alignment horizontal="right" wrapText="1"/>
    </xf>
    <xf numFmtId="3" fontId="18" fillId="2" borderId="1" xfId="3" applyNumberFormat="1" applyFont="1" applyFill="1" applyBorder="1" applyAlignment="1">
      <alignment horizontal="right" wrapText="1"/>
    </xf>
    <xf numFmtId="3" fontId="18" fillId="2" borderId="3" xfId="3" applyNumberFormat="1" applyFont="1" applyFill="1" applyBorder="1" applyAlignment="1" applyProtection="1">
      <alignment horizontal="right" wrapText="1"/>
      <protection locked="0"/>
    </xf>
    <xf numFmtId="3" fontId="18" fillId="2" borderId="1" xfId="3" applyNumberFormat="1" applyFont="1" applyFill="1" applyBorder="1" applyAlignment="1" applyProtection="1">
      <alignment horizontal="right" wrapText="1"/>
      <protection locked="0"/>
    </xf>
    <xf numFmtId="3" fontId="18" fillId="2" borderId="2" xfId="3" applyNumberFormat="1" applyFont="1" applyFill="1" applyBorder="1" applyAlignment="1">
      <alignment horizontal="right" wrapText="1"/>
    </xf>
    <xf numFmtId="3" fontId="18" fillId="2" borderId="5" xfId="3" applyNumberFormat="1" applyFont="1" applyFill="1" applyBorder="1" applyAlignment="1">
      <alignment horizontal="right" wrapText="1"/>
    </xf>
    <xf numFmtId="3" fontId="18" fillId="2" borderId="5" xfId="3" applyNumberFormat="1" applyFont="1" applyFill="1" applyBorder="1" applyAlignment="1" applyProtection="1">
      <alignment horizontal="right" wrapText="1"/>
      <protection locked="0"/>
    </xf>
    <xf numFmtId="3" fontId="18" fillId="2" borderId="4" xfId="3" applyNumberFormat="1" applyFont="1" applyFill="1" applyBorder="1" applyAlignment="1">
      <alignment horizontal="right" wrapText="1"/>
    </xf>
    <xf numFmtId="3" fontId="19" fillId="2" borderId="1" xfId="3" applyNumberFormat="1" applyFont="1" applyFill="1" applyBorder="1" applyAlignment="1">
      <alignment horizontal="right"/>
    </xf>
    <xf numFmtId="3" fontId="19" fillId="2" borderId="1" xfId="3" applyNumberFormat="1" applyFont="1" applyFill="1" applyBorder="1" applyAlignment="1" applyProtection="1">
      <alignment horizontal="right"/>
      <protection locked="0"/>
    </xf>
    <xf numFmtId="0" fontId="18" fillId="2" borderId="2" xfId="3" applyFont="1" applyFill="1" applyBorder="1" applyAlignment="1">
      <alignment horizontal="right" wrapText="1"/>
    </xf>
    <xf numFmtId="0" fontId="18" fillId="2" borderId="2" xfId="3" applyFont="1" applyFill="1" applyBorder="1" applyAlignment="1" applyProtection="1">
      <alignment horizontal="right" wrapText="1"/>
      <protection locked="0"/>
    </xf>
    <xf numFmtId="3" fontId="18" fillId="2" borderId="2" xfId="3" applyNumberFormat="1" applyFont="1" applyFill="1" applyBorder="1" applyAlignment="1" applyProtection="1">
      <alignment horizontal="right" wrapText="1"/>
      <protection locked="0"/>
    </xf>
    <xf numFmtId="3" fontId="18" fillId="2" borderId="4" xfId="3" applyNumberFormat="1" applyFont="1" applyFill="1" applyBorder="1" applyAlignment="1" applyProtection="1">
      <alignment horizontal="right" wrapText="1"/>
      <protection locked="0"/>
    </xf>
    <xf numFmtId="3" fontId="19" fillId="2" borderId="8" xfId="3" applyNumberFormat="1" applyFont="1" applyFill="1" applyBorder="1" applyAlignment="1">
      <alignment horizontal="right"/>
    </xf>
    <xf numFmtId="3" fontId="19" fillId="2" borderId="8" xfId="3" applyNumberFormat="1" applyFont="1" applyFill="1" applyBorder="1" applyAlignment="1" applyProtection="1">
      <alignment horizontal="right"/>
      <protection locked="0"/>
    </xf>
    <xf numFmtId="3" fontId="19" fillId="2" borderId="0" xfId="3" applyNumberFormat="1" applyFont="1" applyFill="1" applyBorder="1" applyAlignment="1">
      <alignment horizontal="right"/>
    </xf>
    <xf numFmtId="3" fontId="19" fillId="2" borderId="0" xfId="3" applyNumberFormat="1" applyFont="1" applyFill="1" applyBorder="1" applyAlignment="1" applyProtection="1">
      <alignment horizontal="right"/>
      <protection locked="0"/>
    </xf>
    <xf numFmtId="0" fontId="16" fillId="0" borderId="2" xfId="3" applyFont="1" applyFill="1" applyBorder="1" applyAlignment="1" applyProtection="1">
      <alignment horizontal="right" wrapText="1"/>
      <protection locked="0"/>
    </xf>
    <xf numFmtId="0" fontId="18" fillId="0" borderId="2" xfId="3" applyFont="1" applyFill="1" applyBorder="1" applyAlignment="1">
      <alignment horizontal="right" wrapText="1"/>
    </xf>
    <xf numFmtId="3" fontId="18" fillId="0" borderId="2" xfId="3" applyNumberFormat="1" applyFont="1" applyFill="1" applyBorder="1" applyAlignment="1" applyProtection="1">
      <alignment horizontal="right" wrapText="1"/>
      <protection locked="0"/>
    </xf>
    <xf numFmtId="3" fontId="18" fillId="0" borderId="2" xfId="3" applyNumberFormat="1" applyFont="1" applyFill="1" applyBorder="1" applyAlignment="1">
      <alignment horizontal="right" wrapText="1"/>
    </xf>
    <xf numFmtId="3" fontId="18" fillId="0" borderId="4" xfId="3" applyNumberFormat="1" applyFont="1" applyFill="1" applyBorder="1" applyAlignment="1">
      <alignment horizontal="right" wrapText="1"/>
    </xf>
    <xf numFmtId="3" fontId="18" fillId="0" borderId="4" xfId="3" applyNumberFormat="1" applyFont="1" applyFill="1" applyBorder="1" applyAlignment="1" applyProtection="1">
      <alignment horizontal="right" wrapText="1"/>
      <protection locked="0"/>
    </xf>
    <xf numFmtId="4" fontId="6" fillId="2" borderId="7" xfId="0" applyNumberFormat="1" applyFont="1" applyFill="1" applyBorder="1" applyAlignment="1" applyProtection="1">
      <alignment horizontal="center" vertical="center"/>
      <protection locked="0"/>
    </xf>
    <xf numFmtId="4" fontId="6" fillId="2" borderId="8" xfId="0" applyNumberFormat="1" applyFont="1" applyFill="1" applyBorder="1" applyAlignment="1" applyProtection="1">
      <alignment horizontal="center" vertical="center"/>
      <protection locked="0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8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left" vertical="center" wrapText="1"/>
    </xf>
  </cellXfs>
  <cellStyles count="151">
    <cellStyle name="Normale" xfId="0" builtinId="0"/>
    <cellStyle name="Normale 10" xfId="5"/>
    <cellStyle name="Normale 10 2" xfId="6"/>
    <cellStyle name="Normale 10 2 2" xfId="7"/>
    <cellStyle name="Normale 10 3" xfId="8"/>
    <cellStyle name="Normale 10 4" xfId="9"/>
    <cellStyle name="Normale 11" xfId="10"/>
    <cellStyle name="Normale 12" xfId="2"/>
    <cellStyle name="Normale 13" xfId="11"/>
    <cellStyle name="Normale 13 2" xfId="12"/>
    <cellStyle name="Normale 14" xfId="13"/>
    <cellStyle name="Normale 14 2" xfId="14"/>
    <cellStyle name="Normale 15" xfId="4"/>
    <cellStyle name="Normale 16" xfId="15"/>
    <cellStyle name="Normale 2" xfId="3"/>
    <cellStyle name="Normale 2 2" xfId="16"/>
    <cellStyle name="Normale 2 2 2" xfId="17"/>
    <cellStyle name="Normale 2 2 2 2" xfId="18"/>
    <cellStyle name="Normale 2 2 2 2 2" xfId="19"/>
    <cellStyle name="Normale 2 2 2 3" xfId="20"/>
    <cellStyle name="Normale 2 2 2 4" xfId="21"/>
    <cellStyle name="Normale 2 2 3" xfId="22"/>
    <cellStyle name="Normale 2 2 3 2" xfId="23"/>
    <cellStyle name="Normale 2 2 4" xfId="24"/>
    <cellStyle name="Normale 2 2 5" xfId="25"/>
    <cellStyle name="Normale 2 3" xfId="26"/>
    <cellStyle name="Normale 2 4" xfId="27"/>
    <cellStyle name="Normale 2 4 2" xfId="28"/>
    <cellStyle name="Normale 2 5" xfId="29"/>
    <cellStyle name="Normale 3" xfId="30"/>
    <cellStyle name="Normale 3 2" xfId="31"/>
    <cellStyle name="Normale 3 3" xfId="32"/>
    <cellStyle name="Normale 3 3 2" xfId="33"/>
    <cellStyle name="Normale 3 4" xfId="34"/>
    <cellStyle name="Normale 3 5" xfId="35"/>
    <cellStyle name="Normale 4" xfId="36"/>
    <cellStyle name="Normale 4 2" xfId="37"/>
    <cellStyle name="Normale 4 2 2" xfId="38"/>
    <cellStyle name="Normale 4 2 2 2" xfId="39"/>
    <cellStyle name="Normale 4 2 3" xfId="40"/>
    <cellStyle name="Normale 4 2 4" xfId="41"/>
    <cellStyle name="Normale 4 3" xfId="42"/>
    <cellStyle name="Normale 4 3 2" xfId="43"/>
    <cellStyle name="Normale 4 3 2 2" xfId="44"/>
    <cellStyle name="Normale 4 3 3" xfId="45"/>
    <cellStyle name="Normale 4 3 4" xfId="46"/>
    <cellStyle name="Normale 4 4" xfId="47"/>
    <cellStyle name="Normale 4 4 2" xfId="48"/>
    <cellStyle name="Normale 4 5" xfId="49"/>
    <cellStyle name="Normale 4 6" xfId="50"/>
    <cellStyle name="Normale 5" xfId="51"/>
    <cellStyle name="Normale 5 2" xfId="52"/>
    <cellStyle name="Normale 5 2 2" xfId="53"/>
    <cellStyle name="Normale 5 2 2 2" xfId="54"/>
    <cellStyle name="Normale 5 2 3" xfId="55"/>
    <cellStyle name="Normale 5 2 4" xfId="56"/>
    <cellStyle name="Normale 5 3" xfId="57"/>
    <cellStyle name="Normale 5 3 2" xfId="58"/>
    <cellStyle name="Normale 5 3 2 2" xfId="59"/>
    <cellStyle name="Normale 5 3 3" xfId="60"/>
    <cellStyle name="Normale 5 3 4" xfId="61"/>
    <cellStyle name="Normale 5 4" xfId="62"/>
    <cellStyle name="Normale 5 4 2" xfId="63"/>
    <cellStyle name="Normale 5 5" xfId="64"/>
    <cellStyle name="Normale 5 6" xfId="65"/>
    <cellStyle name="Normale 6" xfId="66"/>
    <cellStyle name="Normale 6 2" xfId="67"/>
    <cellStyle name="Normale 6 2 2" xfId="68"/>
    <cellStyle name="Normale 6 2 2 2" xfId="69"/>
    <cellStyle name="Normale 6 2 2 2 2" xfId="70"/>
    <cellStyle name="Normale 6 2 2 3" xfId="71"/>
    <cellStyle name="Normale 6 2 2 4" xfId="72"/>
    <cellStyle name="Normale 6 2 3" xfId="73"/>
    <cellStyle name="Normale 6 2 3 2" xfId="74"/>
    <cellStyle name="Normale 6 2 3 2 2" xfId="75"/>
    <cellStyle name="Normale 6 2 3 3" xfId="76"/>
    <cellStyle name="Normale 6 2 3 4" xfId="77"/>
    <cellStyle name="Normale 6 2 4" xfId="78"/>
    <cellStyle name="Normale 6 2 4 2" xfId="79"/>
    <cellStyle name="Normale 6 2 5" xfId="80"/>
    <cellStyle name="Normale 6 2 6" xfId="81"/>
    <cellStyle name="Normale 6 3" xfId="82"/>
    <cellStyle name="Normale 6 3 2" xfId="83"/>
    <cellStyle name="Normale 6 3 2 2" xfId="84"/>
    <cellStyle name="Normale 6 3 2 2 2" xfId="85"/>
    <cellStyle name="Normale 6 3 2 3" xfId="86"/>
    <cellStyle name="Normale 6 3 2 4" xfId="87"/>
    <cellStyle name="Normale 6 3 3" xfId="88"/>
    <cellStyle name="Normale 6 3 3 2" xfId="89"/>
    <cellStyle name="Normale 6 3 4" xfId="90"/>
    <cellStyle name="Normale 6 3 5" xfId="91"/>
    <cellStyle name="Normale 6 4" xfId="92"/>
    <cellStyle name="Normale 6 4 2" xfId="93"/>
    <cellStyle name="Normale 6 4 2 2" xfId="94"/>
    <cellStyle name="Normale 6 4 3" xfId="95"/>
    <cellStyle name="Normale 6 4 4" xfId="96"/>
    <cellStyle name="Normale 6 5" xfId="97"/>
    <cellStyle name="Normale 6 5 2" xfId="98"/>
    <cellStyle name="Normale 6 5 2 2" xfId="99"/>
    <cellStyle name="Normale 6 5 3" xfId="100"/>
    <cellStyle name="Normale 6 5 4" xfId="101"/>
    <cellStyle name="Normale 6 6" xfId="102"/>
    <cellStyle name="Normale 6 6 2" xfId="103"/>
    <cellStyle name="Normale 6 6 2 2" xfId="104"/>
    <cellStyle name="Normale 6 6 3" xfId="105"/>
    <cellStyle name="Normale 6 7" xfId="106"/>
    <cellStyle name="Normale 6 7 2" xfId="107"/>
    <cellStyle name="Normale 6 8" xfId="108"/>
    <cellStyle name="Normale 6 9" xfId="109"/>
    <cellStyle name="Normale 7" xfId="110"/>
    <cellStyle name="Normale 7 2" xfId="111"/>
    <cellStyle name="Normale 7 2 2" xfId="112"/>
    <cellStyle name="Normale 7 3" xfId="113"/>
    <cellStyle name="Normale 7 4" xfId="114"/>
    <cellStyle name="Normale 8" xfId="115"/>
    <cellStyle name="Normale 8 2" xfId="116"/>
    <cellStyle name="Normale 8 2 2" xfId="117"/>
    <cellStyle name="Normale 8 3" xfId="118"/>
    <cellStyle name="Normale 8 4" xfId="119"/>
    <cellStyle name="Normale 9" xfId="120"/>
    <cellStyle name="Normale 9 2" xfId="121"/>
    <cellStyle name="Normale 9 2 2" xfId="122"/>
    <cellStyle name="Normale 9 3" xfId="123"/>
    <cellStyle name="Normale 9 4" xfId="124"/>
    <cellStyle name="Percentuale" xfId="1" builtinId="5"/>
    <cellStyle name="Percentuale 2" xfId="125"/>
    <cellStyle name="Percentuale 3" xfId="126"/>
    <cellStyle name="Percentuale 3 2" xfId="127"/>
    <cellStyle name="Percentuale 3 2 2" xfId="128"/>
    <cellStyle name="Percentuale 3 2 2 2" xfId="129"/>
    <cellStyle name="Percentuale 3 2 3" xfId="130"/>
    <cellStyle name="Percentuale 3 3" xfId="131"/>
    <cellStyle name="Percentuale 3 3 2" xfId="132"/>
    <cellStyle name="Percentuale 3 4" xfId="133"/>
    <cellStyle name="Percentuale 3 4 2" xfId="134"/>
    <cellStyle name="Percentuale 3 5" xfId="135"/>
    <cellStyle name="Percentuale 4" xfId="136"/>
    <cellStyle name="Percentuale 4 2" xfId="137"/>
    <cellStyle name="Percentuale 4 2 2" xfId="138"/>
    <cellStyle name="Percentuale 4 2 2 2" xfId="139"/>
    <cellStyle name="Percentuale 4 2 3" xfId="140"/>
    <cellStyle name="Percentuale 4 3" xfId="141"/>
    <cellStyle name="Percentuale 4 3 2" xfId="142"/>
    <cellStyle name="Percentuale 4 4" xfId="143"/>
    <cellStyle name="Percentuale 4 4 2" xfId="144"/>
    <cellStyle name="Percentuale 4 5" xfId="145"/>
    <cellStyle name="Percentuale 5" xfId="146"/>
    <cellStyle name="Percentuale 6" xfId="147"/>
    <cellStyle name="Percentuale 6 2" xfId="148"/>
    <cellStyle name="Percentuale 7" xfId="149"/>
    <cellStyle name="Percentuale 7 2" xfId="150"/>
  </cellStyles>
  <dxfs count="38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6"/>
  <sheetViews>
    <sheetView showGridLines="0" topLeftCell="A67" zoomScaleNormal="100" zoomScaleSheetLayoutView="55" workbookViewId="0">
      <selection activeCell="G79" sqref="G79"/>
    </sheetView>
  </sheetViews>
  <sheetFormatPr defaultColWidth="9.109375" defaultRowHeight="13.8" x14ac:dyDescent="0.3"/>
  <cols>
    <col min="1" max="1" width="19" style="2" customWidth="1"/>
    <col min="2" max="2" width="33.44140625" style="2" customWidth="1"/>
    <col min="3" max="4" width="12.109375" style="2" customWidth="1"/>
    <col min="5" max="6" width="12.109375" style="3" customWidth="1"/>
    <col min="7" max="8" width="12.109375" style="2" customWidth="1"/>
    <col min="9" max="9" width="9.109375" style="2"/>
    <col min="10" max="10" width="6.5546875" style="2" customWidth="1"/>
    <col min="11" max="11" width="8.5546875" style="2" customWidth="1"/>
    <col min="12" max="16384" width="9.109375" style="2"/>
  </cols>
  <sheetData>
    <row r="1" spans="1:8" ht="15.6" x14ac:dyDescent="0.3">
      <c r="A1" s="1" t="s">
        <v>0</v>
      </c>
    </row>
    <row r="2" spans="1:8" ht="14.4" x14ac:dyDescent="0.3">
      <c r="A2" s="4" t="s">
        <v>1</v>
      </c>
      <c r="F2" s="2"/>
    </row>
    <row r="3" spans="1:8" ht="13.95" customHeight="1" x14ac:dyDescent="0.3">
      <c r="A3" s="5" t="s">
        <v>39</v>
      </c>
    </row>
    <row r="4" spans="1:8" ht="6.75" customHeight="1" x14ac:dyDescent="0.3"/>
    <row r="5" spans="1:8" ht="49.8" customHeight="1" x14ac:dyDescent="0.3">
      <c r="A5" s="6" t="s">
        <v>2</v>
      </c>
      <c r="B5" s="6" t="s">
        <v>3</v>
      </c>
      <c r="C5" s="7" t="s">
        <v>4</v>
      </c>
      <c r="D5" s="7" t="s">
        <v>5</v>
      </c>
      <c r="E5" s="8" t="s">
        <v>6</v>
      </c>
      <c r="F5" s="8" t="s">
        <v>7</v>
      </c>
      <c r="G5" s="7" t="s">
        <v>38</v>
      </c>
      <c r="H5" s="7" t="s">
        <v>37</v>
      </c>
    </row>
    <row r="6" spans="1:8" x14ac:dyDescent="0.3">
      <c r="A6" s="70" t="s">
        <v>8</v>
      </c>
      <c r="B6" s="9" t="s">
        <v>9</v>
      </c>
      <c r="C6" s="42">
        <v>7592</v>
      </c>
      <c r="D6" s="43">
        <v>8991</v>
      </c>
      <c r="E6" s="44">
        <v>6822</v>
      </c>
      <c r="F6" s="45">
        <v>8571</v>
      </c>
      <c r="G6" s="46">
        <v>3856</v>
      </c>
      <c r="H6" s="46">
        <v>4438</v>
      </c>
    </row>
    <row r="7" spans="1:8" x14ac:dyDescent="0.3">
      <c r="A7" s="70"/>
      <c r="B7" s="9" t="s">
        <v>10</v>
      </c>
      <c r="C7" s="42">
        <v>55</v>
      </c>
      <c r="D7" s="43">
        <v>53</v>
      </c>
      <c r="E7" s="44">
        <v>58</v>
      </c>
      <c r="F7" s="45">
        <v>38</v>
      </c>
      <c r="G7" s="46">
        <v>18</v>
      </c>
      <c r="H7" s="46">
        <v>30</v>
      </c>
    </row>
    <row r="8" spans="1:8" x14ac:dyDescent="0.3">
      <c r="A8" s="70"/>
      <c r="B8" s="9" t="s">
        <v>11</v>
      </c>
      <c r="C8" s="47">
        <v>195</v>
      </c>
      <c r="D8" s="43">
        <v>233</v>
      </c>
      <c r="E8" s="48">
        <v>148</v>
      </c>
      <c r="F8" s="45">
        <v>159</v>
      </c>
      <c r="G8" s="49">
        <v>107</v>
      </c>
      <c r="H8" s="49">
        <v>77</v>
      </c>
    </row>
    <row r="9" spans="1:8" x14ac:dyDescent="0.3">
      <c r="A9" s="70"/>
      <c r="B9" s="11" t="s">
        <v>12</v>
      </c>
      <c r="C9" s="50">
        <f>SUM(C6:C8)</f>
        <v>7842</v>
      </c>
      <c r="D9" s="50">
        <f t="shared" ref="D9:F9" si="0">SUM(D6:D8)</f>
        <v>9277</v>
      </c>
      <c r="E9" s="51">
        <f t="shared" si="0"/>
        <v>7028</v>
      </c>
      <c r="F9" s="51">
        <f t="shared" si="0"/>
        <v>8768</v>
      </c>
      <c r="G9" s="51">
        <f t="shared" ref="G9:H9" si="1">SUM(G6:G8)</f>
        <v>3981</v>
      </c>
      <c r="H9" s="51">
        <f t="shared" si="1"/>
        <v>4545</v>
      </c>
    </row>
    <row r="10" spans="1:8" ht="7.2" customHeight="1" x14ac:dyDescent="0.3">
      <c r="A10" s="12"/>
      <c r="B10" s="13"/>
      <c r="C10" s="14"/>
      <c r="D10" s="14"/>
      <c r="E10" s="15"/>
      <c r="F10" s="15"/>
      <c r="G10" s="14"/>
      <c r="H10" s="14"/>
    </row>
    <row r="11" spans="1:8" ht="14.4" customHeight="1" x14ac:dyDescent="0.3">
      <c r="A11" s="12"/>
      <c r="B11" s="16" t="s">
        <v>13</v>
      </c>
      <c r="C11" s="68">
        <f>D9/C9</f>
        <v>1.1829890334098445</v>
      </c>
      <c r="D11" s="69"/>
      <c r="E11" s="66">
        <f>F9/E9</f>
        <v>1.2475811041548093</v>
      </c>
      <c r="F11" s="67"/>
      <c r="G11" s="66">
        <f>H9/G9</f>
        <v>1.1416729464958553</v>
      </c>
      <c r="H11" s="67"/>
    </row>
    <row r="12" spans="1:8" x14ac:dyDescent="0.3">
      <c r="C12" s="10"/>
      <c r="D12" s="10"/>
      <c r="E12" s="17"/>
      <c r="F12" s="17"/>
      <c r="G12" s="10"/>
      <c r="H12" s="10"/>
    </row>
    <row r="13" spans="1:8" x14ac:dyDescent="0.3">
      <c r="A13" s="70" t="s">
        <v>14</v>
      </c>
      <c r="B13" s="18" t="s">
        <v>15</v>
      </c>
      <c r="C13" s="52">
        <v>0</v>
      </c>
      <c r="D13" s="52">
        <v>1</v>
      </c>
      <c r="E13" s="53">
        <v>1</v>
      </c>
      <c r="F13" s="53">
        <v>1</v>
      </c>
      <c r="G13" s="61">
        <v>1</v>
      </c>
      <c r="H13" s="61">
        <v>0</v>
      </c>
    </row>
    <row r="14" spans="1:8" x14ac:dyDescent="0.3">
      <c r="A14" s="70" t="s">
        <v>16</v>
      </c>
      <c r="B14" s="18" t="s">
        <v>17</v>
      </c>
      <c r="C14" s="46">
        <v>63</v>
      </c>
      <c r="D14" s="46">
        <v>65</v>
      </c>
      <c r="E14" s="54">
        <v>44</v>
      </c>
      <c r="F14" s="54">
        <v>55</v>
      </c>
      <c r="G14" s="46"/>
      <c r="H14" s="46"/>
    </row>
    <row r="15" spans="1:8" x14ac:dyDescent="0.3">
      <c r="A15" s="70" t="s">
        <v>16</v>
      </c>
      <c r="B15" s="19" t="s">
        <v>18</v>
      </c>
      <c r="C15" s="46">
        <v>1431</v>
      </c>
      <c r="D15" s="46">
        <v>1905</v>
      </c>
      <c r="E15" s="54">
        <v>1356</v>
      </c>
      <c r="F15" s="54">
        <v>1434</v>
      </c>
      <c r="G15" s="46"/>
      <c r="H15" s="46"/>
    </row>
    <row r="16" spans="1:8" ht="21.6" x14ac:dyDescent="0.3">
      <c r="A16" s="70" t="s">
        <v>16</v>
      </c>
      <c r="B16" s="20" t="s">
        <v>19</v>
      </c>
      <c r="C16" s="46">
        <v>15</v>
      </c>
      <c r="D16" s="46">
        <v>7</v>
      </c>
      <c r="E16" s="54">
        <v>29</v>
      </c>
      <c r="F16" s="54">
        <v>22</v>
      </c>
      <c r="G16" s="46"/>
      <c r="H16" s="46"/>
    </row>
    <row r="17" spans="1:8" x14ac:dyDescent="0.3">
      <c r="A17" s="70" t="s">
        <v>16</v>
      </c>
      <c r="B17" s="21" t="s">
        <v>20</v>
      </c>
      <c r="C17" s="49">
        <v>7354</v>
      </c>
      <c r="D17" s="49">
        <v>4859</v>
      </c>
      <c r="E17" s="55">
        <v>4910</v>
      </c>
      <c r="F17" s="55">
        <v>5980</v>
      </c>
      <c r="G17" s="49"/>
      <c r="H17" s="49"/>
    </row>
    <row r="18" spans="1:8" x14ac:dyDescent="0.3">
      <c r="A18" s="70" t="s">
        <v>16</v>
      </c>
      <c r="B18" s="16" t="s">
        <v>12</v>
      </c>
      <c r="C18" s="56">
        <f t="shared" ref="C18:F18" si="2">SUM(C13:C17)</f>
        <v>8863</v>
      </c>
      <c r="D18" s="56">
        <f t="shared" si="2"/>
        <v>6837</v>
      </c>
      <c r="E18" s="57">
        <f t="shared" si="2"/>
        <v>6340</v>
      </c>
      <c r="F18" s="57">
        <f t="shared" si="2"/>
        <v>7492</v>
      </c>
      <c r="G18" s="57"/>
      <c r="H18" s="57"/>
    </row>
    <row r="19" spans="1:8" ht="6" customHeight="1" x14ac:dyDescent="0.3">
      <c r="A19" s="12"/>
      <c r="B19" s="22"/>
      <c r="C19" s="58"/>
      <c r="D19" s="58"/>
      <c r="E19" s="59"/>
      <c r="F19" s="59"/>
      <c r="G19" s="58"/>
      <c r="H19" s="58"/>
    </row>
    <row r="20" spans="1:8" ht="13.95" customHeight="1" x14ac:dyDescent="0.3">
      <c r="A20" s="12"/>
      <c r="B20" s="16" t="s">
        <v>13</v>
      </c>
      <c r="C20" s="68">
        <f>D18/C18</f>
        <v>0.77140922938057088</v>
      </c>
      <c r="D20" s="69"/>
      <c r="E20" s="66">
        <f>F18/E18</f>
        <v>1.1817034700315456</v>
      </c>
      <c r="F20" s="67"/>
      <c r="G20" s="66"/>
      <c r="H20" s="67"/>
    </row>
    <row r="21" spans="1:8" x14ac:dyDescent="0.3">
      <c r="A21" s="12"/>
      <c r="B21" s="22"/>
      <c r="C21" s="23"/>
      <c r="D21" s="23"/>
      <c r="E21" s="24"/>
      <c r="F21" s="24"/>
      <c r="G21" s="23"/>
      <c r="H21" s="23"/>
    </row>
    <row r="22" spans="1:8" x14ac:dyDescent="0.3">
      <c r="A22" s="70" t="s">
        <v>21</v>
      </c>
      <c r="B22" s="18" t="s">
        <v>15</v>
      </c>
      <c r="C22" s="52">
        <v>0</v>
      </c>
      <c r="D22" s="52">
        <v>0</v>
      </c>
      <c r="E22" s="53">
        <v>0</v>
      </c>
      <c r="F22" s="53">
        <v>0</v>
      </c>
      <c r="G22" s="52"/>
      <c r="H22" s="52"/>
    </row>
    <row r="23" spans="1:8" x14ac:dyDescent="0.3">
      <c r="A23" s="70" t="s">
        <v>16</v>
      </c>
      <c r="B23" s="18" t="s">
        <v>17</v>
      </c>
      <c r="C23" s="46">
        <v>91</v>
      </c>
      <c r="D23" s="46">
        <v>95</v>
      </c>
      <c r="E23" s="54">
        <v>72</v>
      </c>
      <c r="F23" s="54">
        <v>82</v>
      </c>
      <c r="G23" s="46"/>
      <c r="H23" s="46"/>
    </row>
    <row r="24" spans="1:8" x14ac:dyDescent="0.3">
      <c r="A24" s="70" t="s">
        <v>16</v>
      </c>
      <c r="B24" s="19" t="s">
        <v>18</v>
      </c>
      <c r="C24" s="46">
        <v>1919</v>
      </c>
      <c r="D24" s="46">
        <v>1822</v>
      </c>
      <c r="E24" s="54">
        <v>2159</v>
      </c>
      <c r="F24" s="54">
        <v>2563</v>
      </c>
      <c r="G24" s="46"/>
      <c r="H24" s="46"/>
    </row>
    <row r="25" spans="1:8" ht="21.6" x14ac:dyDescent="0.3">
      <c r="A25" s="70" t="s">
        <v>16</v>
      </c>
      <c r="B25" s="20" t="s">
        <v>19</v>
      </c>
      <c r="C25" s="46">
        <v>1</v>
      </c>
      <c r="D25" s="46">
        <v>11</v>
      </c>
      <c r="E25" s="54">
        <v>81</v>
      </c>
      <c r="F25" s="54">
        <v>19</v>
      </c>
      <c r="G25" s="46"/>
      <c r="H25" s="46"/>
    </row>
    <row r="26" spans="1:8" x14ac:dyDescent="0.3">
      <c r="A26" s="70" t="s">
        <v>16</v>
      </c>
      <c r="B26" s="21" t="s">
        <v>20</v>
      </c>
      <c r="C26" s="49">
        <v>6278</v>
      </c>
      <c r="D26" s="49">
        <v>6497</v>
      </c>
      <c r="E26" s="55">
        <v>5982</v>
      </c>
      <c r="F26" s="55">
        <v>5892</v>
      </c>
      <c r="G26" s="49">
        <v>3238</v>
      </c>
      <c r="H26" s="49">
        <v>2919</v>
      </c>
    </row>
    <row r="27" spans="1:8" x14ac:dyDescent="0.3">
      <c r="A27" s="70" t="s">
        <v>16</v>
      </c>
      <c r="B27" s="16" t="s">
        <v>12</v>
      </c>
      <c r="C27" s="56">
        <f t="shared" ref="C27:F27" si="3">SUM(C22:C26)</f>
        <v>8289</v>
      </c>
      <c r="D27" s="56">
        <f t="shared" si="3"/>
        <v>8425</v>
      </c>
      <c r="E27" s="57">
        <f t="shared" si="3"/>
        <v>8294</v>
      </c>
      <c r="F27" s="57">
        <f t="shared" si="3"/>
        <v>8556</v>
      </c>
      <c r="G27" s="57"/>
      <c r="H27" s="57"/>
    </row>
    <row r="28" spans="1:8" ht="6" customHeight="1" x14ac:dyDescent="0.3">
      <c r="A28" s="12"/>
      <c r="B28" s="22"/>
      <c r="C28" s="58"/>
      <c r="D28" s="58"/>
      <c r="E28" s="59"/>
      <c r="F28" s="59"/>
      <c r="G28" s="58"/>
      <c r="H28" s="58"/>
    </row>
    <row r="29" spans="1:8" x14ac:dyDescent="0.3">
      <c r="A29" s="12"/>
      <c r="B29" s="16" t="s">
        <v>13</v>
      </c>
      <c r="C29" s="68">
        <f>D27/C27</f>
        <v>1.0164072867655929</v>
      </c>
      <c r="D29" s="69"/>
      <c r="E29" s="66">
        <f>F27/E27</f>
        <v>1.0315891005546178</v>
      </c>
      <c r="F29" s="67"/>
      <c r="G29" s="66"/>
      <c r="H29" s="67"/>
    </row>
    <row r="30" spans="1:8" x14ac:dyDescent="0.3">
      <c r="A30" s="12"/>
      <c r="B30" s="22"/>
      <c r="C30" s="58"/>
      <c r="D30" s="58"/>
      <c r="E30" s="59"/>
      <c r="F30" s="59"/>
      <c r="G30" s="58"/>
      <c r="H30" s="58"/>
    </row>
    <row r="31" spans="1:8" ht="13.95" customHeight="1" x14ac:dyDescent="0.3">
      <c r="A31" s="71" t="s">
        <v>22</v>
      </c>
      <c r="B31" s="18" t="s">
        <v>17</v>
      </c>
      <c r="C31" s="46">
        <v>35</v>
      </c>
      <c r="D31" s="46">
        <v>27</v>
      </c>
      <c r="E31" s="54">
        <v>56</v>
      </c>
      <c r="F31" s="54">
        <v>31</v>
      </c>
      <c r="G31" s="46">
        <v>27</v>
      </c>
      <c r="H31" s="46">
        <v>19</v>
      </c>
    </row>
    <row r="32" spans="1:8" ht="13.95" customHeight="1" x14ac:dyDescent="0.3">
      <c r="A32" s="72"/>
      <c r="B32" s="19" t="s">
        <v>18</v>
      </c>
      <c r="C32" s="46">
        <v>1454</v>
      </c>
      <c r="D32" s="46">
        <v>917</v>
      </c>
      <c r="E32" s="54">
        <v>1465</v>
      </c>
      <c r="F32" s="54">
        <v>1870</v>
      </c>
      <c r="G32" s="46">
        <v>932</v>
      </c>
      <c r="H32" s="46">
        <v>649</v>
      </c>
    </row>
    <row r="33" spans="1:8" ht="21.6" customHeight="1" x14ac:dyDescent="0.3">
      <c r="A33" s="72"/>
      <c r="B33" s="20" t="s">
        <v>19</v>
      </c>
      <c r="C33" s="46">
        <v>17</v>
      </c>
      <c r="D33" s="46">
        <v>12</v>
      </c>
      <c r="E33" s="54">
        <v>20</v>
      </c>
      <c r="F33" s="54">
        <v>28</v>
      </c>
      <c r="G33" s="46">
        <v>3</v>
      </c>
      <c r="H33" s="46">
        <v>8</v>
      </c>
    </row>
    <row r="34" spans="1:8" ht="13.95" customHeight="1" x14ac:dyDescent="0.3">
      <c r="A34" s="72"/>
      <c r="B34" s="21" t="s">
        <v>20</v>
      </c>
      <c r="C34" s="49">
        <v>3391</v>
      </c>
      <c r="D34" s="49">
        <v>3031</v>
      </c>
      <c r="E34" s="55">
        <v>3023</v>
      </c>
      <c r="F34" s="55">
        <v>3290</v>
      </c>
      <c r="G34" s="49">
        <v>1426</v>
      </c>
      <c r="H34" s="49">
        <v>1450</v>
      </c>
    </row>
    <row r="35" spans="1:8" ht="13.95" customHeight="1" x14ac:dyDescent="0.3">
      <c r="A35" s="73"/>
      <c r="B35" s="16" t="s">
        <v>12</v>
      </c>
      <c r="C35" s="56">
        <f t="shared" ref="C35:F35" si="4">SUM(C31:C34)</f>
        <v>4897</v>
      </c>
      <c r="D35" s="56">
        <f t="shared" si="4"/>
        <v>3987</v>
      </c>
      <c r="E35" s="57">
        <f t="shared" si="4"/>
        <v>4564</v>
      </c>
      <c r="F35" s="57">
        <f t="shared" si="4"/>
        <v>5219</v>
      </c>
      <c r="G35" s="57">
        <f t="shared" ref="G35:H35" si="5">SUM(G31:G34)</f>
        <v>2388</v>
      </c>
      <c r="H35" s="57">
        <f t="shared" si="5"/>
        <v>2126</v>
      </c>
    </row>
    <row r="36" spans="1:8" ht="6" customHeight="1" x14ac:dyDescent="0.3">
      <c r="A36" s="12"/>
      <c r="B36" s="22"/>
      <c r="C36" s="58"/>
      <c r="D36" s="58"/>
      <c r="E36" s="59"/>
      <c r="F36" s="59"/>
      <c r="G36" s="58"/>
      <c r="H36" s="58"/>
    </row>
    <row r="37" spans="1:8" x14ac:dyDescent="0.3">
      <c r="A37" s="12"/>
      <c r="B37" s="16" t="s">
        <v>13</v>
      </c>
      <c r="C37" s="68">
        <f>D35/C35</f>
        <v>0.8141719420053094</v>
      </c>
      <c r="D37" s="69"/>
      <c r="E37" s="66">
        <f>F35/E35</f>
        <v>1.1435144609991237</v>
      </c>
      <c r="F37" s="67"/>
      <c r="G37" s="66">
        <f>H35/G35</f>
        <v>0.89028475711892796</v>
      </c>
      <c r="H37" s="67"/>
    </row>
    <row r="38" spans="1:8" ht="7.5" customHeight="1" x14ac:dyDescent="0.3">
      <c r="A38" s="12"/>
      <c r="B38" s="22"/>
      <c r="C38" s="58"/>
      <c r="D38" s="58"/>
      <c r="E38" s="59"/>
      <c r="F38" s="59"/>
      <c r="G38" s="58"/>
      <c r="H38" s="58"/>
    </row>
    <row r="39" spans="1:8" ht="13.95" customHeight="1" x14ac:dyDescent="0.3">
      <c r="A39" s="71" t="s">
        <v>23</v>
      </c>
      <c r="B39" s="18" t="s">
        <v>17</v>
      </c>
      <c r="C39" s="46">
        <v>43</v>
      </c>
      <c r="D39" s="46">
        <v>72</v>
      </c>
      <c r="E39" s="54">
        <v>41</v>
      </c>
      <c r="F39" s="54">
        <v>46</v>
      </c>
      <c r="G39" s="46">
        <v>22</v>
      </c>
      <c r="H39" s="46">
        <v>27</v>
      </c>
    </row>
    <row r="40" spans="1:8" ht="13.95" customHeight="1" x14ac:dyDescent="0.3">
      <c r="A40" s="72"/>
      <c r="B40" s="19" t="s">
        <v>18</v>
      </c>
      <c r="C40" s="46">
        <v>1401</v>
      </c>
      <c r="D40" s="46">
        <v>1038</v>
      </c>
      <c r="E40" s="54">
        <v>1334</v>
      </c>
      <c r="F40" s="54">
        <v>963</v>
      </c>
      <c r="G40" s="46">
        <v>651</v>
      </c>
      <c r="H40" s="46">
        <v>479</v>
      </c>
    </row>
    <row r="41" spans="1:8" ht="21.6" customHeight="1" x14ac:dyDescent="0.3">
      <c r="A41" s="72"/>
      <c r="B41" s="20" t="s">
        <v>19</v>
      </c>
      <c r="C41" s="46">
        <v>14</v>
      </c>
      <c r="D41" s="46">
        <v>16</v>
      </c>
      <c r="E41" s="54">
        <v>4</v>
      </c>
      <c r="F41" s="54">
        <v>9</v>
      </c>
      <c r="G41" s="46">
        <v>3</v>
      </c>
      <c r="H41" s="46">
        <v>2</v>
      </c>
    </row>
    <row r="42" spans="1:8" ht="13.95" customHeight="1" x14ac:dyDescent="0.3">
      <c r="A42" s="72"/>
      <c r="B42" s="21" t="s">
        <v>20</v>
      </c>
      <c r="C42" s="49">
        <v>5996</v>
      </c>
      <c r="D42" s="49">
        <v>4752</v>
      </c>
      <c r="E42" s="55">
        <v>4138</v>
      </c>
      <c r="F42" s="55">
        <v>5277</v>
      </c>
      <c r="G42" s="49">
        <v>2356</v>
      </c>
      <c r="H42" s="49">
        <v>2488</v>
      </c>
    </row>
    <row r="43" spans="1:8" ht="13.95" customHeight="1" x14ac:dyDescent="0.3">
      <c r="A43" s="73"/>
      <c r="B43" s="16" t="s">
        <v>12</v>
      </c>
      <c r="C43" s="56">
        <f>SUM(C39:C42)</f>
        <v>7454</v>
      </c>
      <c r="D43" s="56">
        <f t="shared" ref="D43:F43" si="6">SUM(D39:D42)</f>
        <v>5878</v>
      </c>
      <c r="E43" s="57">
        <f t="shared" si="6"/>
        <v>5517</v>
      </c>
      <c r="F43" s="57">
        <f t="shared" si="6"/>
        <v>6295</v>
      </c>
      <c r="G43" s="57">
        <f t="shared" ref="G43:H43" si="7">SUM(G39:G42)</f>
        <v>3032</v>
      </c>
      <c r="H43" s="57">
        <f t="shared" si="7"/>
        <v>2996</v>
      </c>
    </row>
    <row r="44" spans="1:8" ht="6" customHeight="1" x14ac:dyDescent="0.3">
      <c r="A44" s="12"/>
      <c r="B44" s="22"/>
      <c r="C44" s="58"/>
      <c r="D44" s="58"/>
      <c r="E44" s="59"/>
      <c r="F44" s="59"/>
      <c r="G44" s="58"/>
      <c r="H44" s="58"/>
    </row>
    <row r="45" spans="1:8" x14ac:dyDescent="0.3">
      <c r="A45" s="12"/>
      <c r="B45" s="16" t="s">
        <v>13</v>
      </c>
      <c r="C45" s="68">
        <f>D43/C43</f>
        <v>0.78856989535819699</v>
      </c>
      <c r="D45" s="69"/>
      <c r="E45" s="66">
        <f>F43/E43</f>
        <v>1.1410186695667937</v>
      </c>
      <c r="F45" s="67"/>
      <c r="G45" s="66">
        <f>H43/G43</f>
        <v>0.98812664907651715</v>
      </c>
      <c r="H45" s="67"/>
    </row>
    <row r="46" spans="1:8" ht="7.5" customHeight="1" x14ac:dyDescent="0.3">
      <c r="A46" s="12"/>
      <c r="B46" s="22"/>
      <c r="C46" s="58"/>
      <c r="D46" s="58"/>
      <c r="E46" s="59"/>
      <c r="F46" s="59"/>
      <c r="G46" s="58"/>
      <c r="H46" s="58"/>
    </row>
    <row r="47" spans="1:8" x14ac:dyDescent="0.3">
      <c r="A47" s="70" t="s">
        <v>24</v>
      </c>
      <c r="B47" s="18" t="s">
        <v>15</v>
      </c>
      <c r="C47" s="52">
        <v>5</v>
      </c>
      <c r="D47" s="52">
        <v>8</v>
      </c>
      <c r="E47" s="53">
        <v>11</v>
      </c>
      <c r="F47" s="53">
        <v>7</v>
      </c>
      <c r="G47" s="52">
        <v>5</v>
      </c>
      <c r="H47" s="52">
        <v>3</v>
      </c>
    </row>
    <row r="48" spans="1:8" x14ac:dyDescent="0.3">
      <c r="A48" s="70" t="s">
        <v>16</v>
      </c>
      <c r="B48" s="18" t="s">
        <v>17</v>
      </c>
      <c r="C48" s="46">
        <v>856</v>
      </c>
      <c r="D48" s="46">
        <v>763</v>
      </c>
      <c r="E48" s="54">
        <v>913</v>
      </c>
      <c r="F48" s="54">
        <v>855</v>
      </c>
      <c r="G48" s="46">
        <v>422</v>
      </c>
      <c r="H48" s="46">
        <v>393</v>
      </c>
    </row>
    <row r="49" spans="1:8" x14ac:dyDescent="0.3">
      <c r="A49" s="70" t="s">
        <v>16</v>
      </c>
      <c r="B49" s="19" t="s">
        <v>18</v>
      </c>
      <c r="C49" s="46">
        <v>14720</v>
      </c>
      <c r="D49" s="46">
        <v>13272</v>
      </c>
      <c r="E49" s="54">
        <v>13414</v>
      </c>
      <c r="F49" s="54">
        <v>13502</v>
      </c>
      <c r="G49" s="46">
        <v>7559</v>
      </c>
      <c r="H49" s="46">
        <v>6528</v>
      </c>
    </row>
    <row r="50" spans="1:8" ht="21.6" x14ac:dyDescent="0.3">
      <c r="A50" s="70" t="s">
        <v>16</v>
      </c>
      <c r="B50" s="20" t="s">
        <v>19</v>
      </c>
      <c r="C50" s="46">
        <v>52</v>
      </c>
      <c r="D50" s="46">
        <v>72</v>
      </c>
      <c r="E50" s="54">
        <v>48</v>
      </c>
      <c r="F50" s="54">
        <v>41</v>
      </c>
      <c r="G50" s="46">
        <v>34</v>
      </c>
      <c r="H50" s="46">
        <v>29</v>
      </c>
    </row>
    <row r="51" spans="1:8" x14ac:dyDescent="0.3">
      <c r="A51" s="70" t="s">
        <v>16</v>
      </c>
      <c r="B51" s="21" t="s">
        <v>20</v>
      </c>
      <c r="C51" s="49">
        <v>36301</v>
      </c>
      <c r="D51" s="49">
        <v>41373</v>
      </c>
      <c r="E51" s="55">
        <v>39168</v>
      </c>
      <c r="F51" s="55">
        <v>40221</v>
      </c>
      <c r="G51" s="49">
        <v>16347</v>
      </c>
      <c r="H51" s="49">
        <v>10340</v>
      </c>
    </row>
    <row r="52" spans="1:8" x14ac:dyDescent="0.3">
      <c r="A52" s="70" t="s">
        <v>16</v>
      </c>
      <c r="B52" s="16" t="s">
        <v>12</v>
      </c>
      <c r="C52" s="56">
        <f t="shared" ref="C52:F52" si="8">SUM(C47:C51)</f>
        <v>51934</v>
      </c>
      <c r="D52" s="56">
        <f t="shared" si="8"/>
        <v>55488</v>
      </c>
      <c r="E52" s="57">
        <f t="shared" si="8"/>
        <v>53554</v>
      </c>
      <c r="F52" s="57">
        <f t="shared" si="8"/>
        <v>54626</v>
      </c>
      <c r="G52" s="57">
        <f t="shared" ref="G52:H52" si="9">SUM(G47:G51)</f>
        <v>24367</v>
      </c>
      <c r="H52" s="57">
        <f t="shared" si="9"/>
        <v>17293</v>
      </c>
    </row>
    <row r="53" spans="1:8" ht="6" customHeight="1" x14ac:dyDescent="0.3">
      <c r="A53" s="12"/>
      <c r="B53" s="22"/>
      <c r="C53" s="58"/>
      <c r="D53" s="58"/>
      <c r="E53" s="59"/>
      <c r="F53" s="59"/>
      <c r="G53" s="59"/>
      <c r="H53" s="59"/>
    </row>
    <row r="54" spans="1:8" x14ac:dyDescent="0.3">
      <c r="A54" s="12"/>
      <c r="B54" s="16" t="s">
        <v>13</v>
      </c>
      <c r="C54" s="68">
        <f>D52/C52</f>
        <v>1.0684330111295106</v>
      </c>
      <c r="D54" s="69"/>
      <c r="E54" s="66">
        <f>F52/E52</f>
        <v>1.0200171789222094</v>
      </c>
      <c r="F54" s="67"/>
      <c r="G54" s="66">
        <f>H52/G52</f>
        <v>0.70968933393524025</v>
      </c>
      <c r="H54" s="67"/>
    </row>
    <row r="55" spans="1:8" ht="7.5" customHeight="1" x14ac:dyDescent="0.3">
      <c r="A55" s="12"/>
      <c r="B55" s="22"/>
      <c r="C55" s="58"/>
      <c r="D55" s="58"/>
      <c r="E55" s="59"/>
      <c r="F55" s="59"/>
      <c r="G55" s="58"/>
      <c r="H55" s="58"/>
    </row>
    <row r="56" spans="1:8" x14ac:dyDescent="0.3">
      <c r="A56" s="70" t="s">
        <v>25</v>
      </c>
      <c r="B56" s="18" t="s">
        <v>15</v>
      </c>
      <c r="C56" s="52">
        <v>3</v>
      </c>
      <c r="D56" s="52">
        <v>1</v>
      </c>
      <c r="E56" s="53">
        <v>2</v>
      </c>
      <c r="F56" s="53">
        <v>4</v>
      </c>
      <c r="G56" s="52">
        <v>0</v>
      </c>
      <c r="H56" s="52">
        <v>1</v>
      </c>
    </row>
    <row r="57" spans="1:8" x14ac:dyDescent="0.3">
      <c r="A57" s="70" t="s">
        <v>16</v>
      </c>
      <c r="B57" s="18" t="s">
        <v>17</v>
      </c>
      <c r="C57" s="46">
        <v>134</v>
      </c>
      <c r="D57" s="46">
        <v>132</v>
      </c>
      <c r="E57" s="54">
        <v>136</v>
      </c>
      <c r="F57" s="54">
        <v>121</v>
      </c>
      <c r="G57" s="46">
        <v>65</v>
      </c>
      <c r="H57" s="46">
        <v>57</v>
      </c>
    </row>
    <row r="58" spans="1:8" x14ac:dyDescent="0.3">
      <c r="A58" s="70" t="s">
        <v>16</v>
      </c>
      <c r="B58" s="19" t="s">
        <v>18</v>
      </c>
      <c r="C58" s="46">
        <v>3853</v>
      </c>
      <c r="D58" s="46">
        <v>3573</v>
      </c>
      <c r="E58" s="54">
        <v>3572</v>
      </c>
      <c r="F58" s="54">
        <v>4176</v>
      </c>
      <c r="G58" s="46">
        <v>2301</v>
      </c>
      <c r="H58" s="46">
        <v>1910</v>
      </c>
    </row>
    <row r="59" spans="1:8" ht="21.6" x14ac:dyDescent="0.3">
      <c r="A59" s="70" t="s">
        <v>16</v>
      </c>
      <c r="B59" s="20" t="s">
        <v>19</v>
      </c>
      <c r="C59" s="46">
        <v>41</v>
      </c>
      <c r="D59" s="46">
        <v>9</v>
      </c>
      <c r="E59" s="54">
        <v>27</v>
      </c>
      <c r="F59" s="54">
        <v>44</v>
      </c>
      <c r="G59" s="46">
        <v>24</v>
      </c>
      <c r="H59" s="46">
        <v>14</v>
      </c>
    </row>
    <row r="60" spans="1:8" x14ac:dyDescent="0.3">
      <c r="A60" s="70" t="s">
        <v>16</v>
      </c>
      <c r="B60" s="21" t="s">
        <v>20</v>
      </c>
      <c r="C60" s="49">
        <v>8432</v>
      </c>
      <c r="D60" s="49">
        <v>10960</v>
      </c>
      <c r="E60" s="55">
        <v>7257</v>
      </c>
      <c r="F60" s="55">
        <v>7030</v>
      </c>
      <c r="G60" s="49">
        <v>4222</v>
      </c>
      <c r="H60" s="49">
        <v>2988</v>
      </c>
    </row>
    <row r="61" spans="1:8" x14ac:dyDescent="0.3">
      <c r="A61" s="70" t="s">
        <v>16</v>
      </c>
      <c r="B61" s="16" t="s">
        <v>12</v>
      </c>
      <c r="C61" s="56">
        <f t="shared" ref="C61:F61" si="10">SUM(C56:C60)</f>
        <v>12463</v>
      </c>
      <c r="D61" s="56">
        <f t="shared" si="10"/>
        <v>14675</v>
      </c>
      <c r="E61" s="57">
        <f t="shared" si="10"/>
        <v>10994</v>
      </c>
      <c r="F61" s="57">
        <f t="shared" si="10"/>
        <v>11375</v>
      </c>
      <c r="G61" s="57">
        <f t="shared" ref="G61:H61" si="11">SUM(G56:G60)</f>
        <v>6612</v>
      </c>
      <c r="H61" s="57">
        <f t="shared" si="11"/>
        <v>4970</v>
      </c>
    </row>
    <row r="62" spans="1:8" ht="6" customHeight="1" x14ac:dyDescent="0.3">
      <c r="A62" s="12"/>
      <c r="B62" s="22"/>
      <c r="C62" s="58"/>
      <c r="D62" s="58"/>
      <c r="E62" s="59"/>
      <c r="F62" s="59"/>
      <c r="G62" s="58"/>
      <c r="H62" s="58"/>
    </row>
    <row r="63" spans="1:8" x14ac:dyDescent="0.3">
      <c r="A63" s="12"/>
      <c r="B63" s="16" t="s">
        <v>13</v>
      </c>
      <c r="C63" s="68">
        <f>D61/C61</f>
        <v>1.1774853566557009</v>
      </c>
      <c r="D63" s="69"/>
      <c r="E63" s="66">
        <f>F61/E61</f>
        <v>1.034655266509005</v>
      </c>
      <c r="F63" s="67"/>
      <c r="G63" s="66">
        <f>H61/G61</f>
        <v>0.75166364186327894</v>
      </c>
      <c r="H63" s="67"/>
    </row>
    <row r="64" spans="1:8" ht="7.5" customHeight="1" x14ac:dyDescent="0.3">
      <c r="A64" s="12"/>
      <c r="B64" s="22"/>
      <c r="C64" s="58"/>
      <c r="D64" s="58"/>
      <c r="E64" s="59"/>
      <c r="F64" s="59"/>
      <c r="G64" s="58"/>
      <c r="H64" s="58"/>
    </row>
    <row r="65" spans="1:8" x14ac:dyDescent="0.3">
      <c r="A65" s="70" t="s">
        <v>26</v>
      </c>
      <c r="B65" s="18" t="s">
        <v>15</v>
      </c>
      <c r="C65" s="52">
        <v>0</v>
      </c>
      <c r="D65" s="52">
        <v>2</v>
      </c>
      <c r="E65" s="53">
        <v>0</v>
      </c>
      <c r="F65" s="53">
        <v>1</v>
      </c>
      <c r="G65" s="52"/>
      <c r="H65" s="52"/>
    </row>
    <row r="66" spans="1:8" x14ac:dyDescent="0.3">
      <c r="A66" s="70" t="s">
        <v>16</v>
      </c>
      <c r="B66" s="18" t="s">
        <v>17</v>
      </c>
      <c r="C66" s="46">
        <v>91</v>
      </c>
      <c r="D66" s="46">
        <v>29</v>
      </c>
      <c r="E66" s="54">
        <v>95</v>
      </c>
      <c r="F66" s="54">
        <v>39</v>
      </c>
      <c r="G66" s="46"/>
      <c r="H66" s="46"/>
    </row>
    <row r="67" spans="1:8" x14ac:dyDescent="0.3">
      <c r="A67" s="70" t="s">
        <v>16</v>
      </c>
      <c r="B67" s="19" t="s">
        <v>18</v>
      </c>
      <c r="C67" s="46">
        <v>1962</v>
      </c>
      <c r="D67" s="46">
        <v>1714</v>
      </c>
      <c r="E67" s="54">
        <v>2149</v>
      </c>
      <c r="F67" s="54">
        <v>2299</v>
      </c>
      <c r="G67" s="46"/>
      <c r="H67" s="46"/>
    </row>
    <row r="68" spans="1:8" ht="21.6" x14ac:dyDescent="0.3">
      <c r="A68" s="70" t="s">
        <v>16</v>
      </c>
      <c r="B68" s="20" t="s">
        <v>19</v>
      </c>
      <c r="C68" s="46">
        <v>55</v>
      </c>
      <c r="D68" s="46">
        <v>20</v>
      </c>
      <c r="E68" s="54">
        <v>34</v>
      </c>
      <c r="F68" s="54">
        <v>56</v>
      </c>
      <c r="G68" s="46"/>
      <c r="H68" s="46"/>
    </row>
    <row r="69" spans="1:8" x14ac:dyDescent="0.3">
      <c r="A69" s="70" t="s">
        <v>16</v>
      </c>
      <c r="B69" s="21" t="s">
        <v>20</v>
      </c>
      <c r="C69" s="64">
        <v>9815</v>
      </c>
      <c r="D69" s="64">
        <v>7628</v>
      </c>
      <c r="E69" s="65">
        <v>7031</v>
      </c>
      <c r="F69" s="65">
        <v>7787</v>
      </c>
      <c r="G69" s="64">
        <v>3258</v>
      </c>
      <c r="H69" s="64">
        <v>3352</v>
      </c>
    </row>
    <row r="70" spans="1:8" x14ac:dyDescent="0.3">
      <c r="A70" s="70" t="s">
        <v>16</v>
      </c>
      <c r="B70" s="16" t="s">
        <v>12</v>
      </c>
      <c r="C70" s="56">
        <f t="shared" ref="C70:F70" si="12">SUM(C65:C69)</f>
        <v>11923</v>
      </c>
      <c r="D70" s="56">
        <f t="shared" si="12"/>
        <v>9393</v>
      </c>
      <c r="E70" s="56">
        <f t="shared" si="12"/>
        <v>9309</v>
      </c>
      <c r="F70" s="56">
        <f t="shared" si="12"/>
        <v>10182</v>
      </c>
      <c r="G70" s="56"/>
      <c r="H70" s="56"/>
    </row>
    <row r="71" spans="1:8" ht="6" customHeight="1" x14ac:dyDescent="0.3">
      <c r="A71" s="12"/>
      <c r="B71" s="22"/>
      <c r="C71" s="58"/>
      <c r="D71" s="58"/>
      <c r="E71" s="59"/>
      <c r="F71" s="59"/>
      <c r="G71" s="58"/>
      <c r="H71" s="58"/>
    </row>
    <row r="72" spans="1:8" x14ac:dyDescent="0.3">
      <c r="A72" s="12"/>
      <c r="B72" s="16" t="s">
        <v>13</v>
      </c>
      <c r="C72" s="68">
        <f>D70/C70</f>
        <v>0.78780508261343618</v>
      </c>
      <c r="D72" s="69"/>
      <c r="E72" s="68">
        <f>F70/E70</f>
        <v>1.0937802126973897</v>
      </c>
      <c r="F72" s="69"/>
      <c r="G72" s="68"/>
      <c r="H72" s="69"/>
    </row>
    <row r="73" spans="1:8" ht="7.5" customHeight="1" x14ac:dyDescent="0.3">
      <c r="A73" s="12"/>
      <c r="B73" s="22"/>
      <c r="C73" s="58"/>
      <c r="D73" s="58"/>
      <c r="E73" s="59"/>
      <c r="F73" s="59"/>
      <c r="G73" s="58"/>
      <c r="H73" s="58"/>
    </row>
    <row r="74" spans="1:8" x14ac:dyDescent="0.3">
      <c r="A74" s="70" t="s">
        <v>27</v>
      </c>
      <c r="B74" s="18" t="s">
        <v>15</v>
      </c>
      <c r="C74" s="52">
        <v>0</v>
      </c>
      <c r="D74" s="52">
        <v>0</v>
      </c>
      <c r="E74" s="60">
        <v>0</v>
      </c>
      <c r="F74" s="60">
        <v>0</v>
      </c>
      <c r="G74" s="61">
        <v>0</v>
      </c>
      <c r="H74" s="61">
        <v>0</v>
      </c>
    </row>
    <row r="75" spans="1:8" x14ac:dyDescent="0.3">
      <c r="A75" s="70" t="s">
        <v>16</v>
      </c>
      <c r="B75" s="18" t="s">
        <v>17</v>
      </c>
      <c r="C75" s="46">
        <v>13</v>
      </c>
      <c r="D75" s="46">
        <v>12</v>
      </c>
      <c r="E75" s="62">
        <v>12</v>
      </c>
      <c r="F75" s="62">
        <v>19</v>
      </c>
      <c r="G75" s="63">
        <v>9</v>
      </c>
      <c r="H75" s="63">
        <v>4</v>
      </c>
    </row>
    <row r="76" spans="1:8" x14ac:dyDescent="0.3">
      <c r="A76" s="70" t="s">
        <v>16</v>
      </c>
      <c r="B76" s="19" t="s">
        <v>18</v>
      </c>
      <c r="C76" s="46">
        <v>521</v>
      </c>
      <c r="D76" s="46">
        <v>549</v>
      </c>
      <c r="E76" s="62">
        <v>556</v>
      </c>
      <c r="F76" s="62">
        <v>594</v>
      </c>
      <c r="G76" s="63">
        <v>428</v>
      </c>
      <c r="H76" s="63">
        <v>294</v>
      </c>
    </row>
    <row r="77" spans="1:8" ht="21.6" x14ac:dyDescent="0.3">
      <c r="A77" s="70" t="s">
        <v>16</v>
      </c>
      <c r="B77" s="20" t="s">
        <v>19</v>
      </c>
      <c r="C77" s="46">
        <v>29</v>
      </c>
      <c r="D77" s="46">
        <v>21</v>
      </c>
      <c r="E77" s="62">
        <v>25</v>
      </c>
      <c r="F77" s="62">
        <v>29</v>
      </c>
      <c r="G77" s="63">
        <v>5</v>
      </c>
      <c r="H77" s="63">
        <v>9</v>
      </c>
    </row>
    <row r="78" spans="1:8" x14ac:dyDescent="0.3">
      <c r="A78" s="70" t="s">
        <v>16</v>
      </c>
      <c r="B78" s="21" t="s">
        <v>20</v>
      </c>
      <c r="C78" s="49">
        <v>2486</v>
      </c>
      <c r="D78" s="49">
        <v>2314</v>
      </c>
      <c r="E78" s="55">
        <v>2348</v>
      </c>
      <c r="F78" s="55">
        <v>2414</v>
      </c>
      <c r="G78" s="49">
        <v>1282</v>
      </c>
      <c r="H78" s="49">
        <v>1087</v>
      </c>
    </row>
    <row r="79" spans="1:8" x14ac:dyDescent="0.3">
      <c r="A79" s="70" t="s">
        <v>16</v>
      </c>
      <c r="B79" s="16" t="s">
        <v>12</v>
      </c>
      <c r="C79" s="56">
        <f t="shared" ref="C79:D79" si="13">SUM(C74:C78)</f>
        <v>3049</v>
      </c>
      <c r="D79" s="56">
        <f t="shared" si="13"/>
        <v>2896</v>
      </c>
      <c r="E79" s="56">
        <f t="shared" ref="E79:F79" si="14">SUM(E74:E78)</f>
        <v>2941</v>
      </c>
      <c r="F79" s="56">
        <f t="shared" si="14"/>
        <v>3056</v>
      </c>
      <c r="G79" s="56">
        <f t="shared" ref="G79:H79" si="15">SUM(G74:G78)</f>
        <v>1724</v>
      </c>
      <c r="H79" s="56">
        <f t="shared" si="15"/>
        <v>1394</v>
      </c>
    </row>
    <row r="80" spans="1:8" ht="6" customHeight="1" x14ac:dyDescent="0.3">
      <c r="A80" s="12"/>
      <c r="B80" s="22"/>
      <c r="C80" s="58"/>
      <c r="D80" s="58"/>
      <c r="E80" s="58"/>
      <c r="F80" s="58"/>
      <c r="G80" s="58"/>
      <c r="H80" s="58"/>
    </row>
    <row r="81" spans="1:8" x14ac:dyDescent="0.3">
      <c r="A81" s="12"/>
      <c r="B81" s="16" t="s">
        <v>13</v>
      </c>
      <c r="C81" s="68">
        <f>D79/C79</f>
        <v>0.94981961298786488</v>
      </c>
      <c r="D81" s="69"/>
      <c r="E81" s="68">
        <f>F79/E79</f>
        <v>1.0391023461407685</v>
      </c>
      <c r="F81" s="69"/>
      <c r="G81" s="68">
        <f>H79/G79</f>
        <v>0.808584686774942</v>
      </c>
      <c r="H81" s="69"/>
    </row>
    <row r="82" spans="1:8" ht="7.5" customHeight="1" x14ac:dyDescent="0.3">
      <c r="A82" s="12"/>
      <c r="B82" s="22"/>
      <c r="C82" s="58"/>
      <c r="D82" s="58"/>
      <c r="E82" s="59"/>
      <c r="F82" s="59"/>
      <c r="G82" s="58"/>
      <c r="H82" s="58"/>
    </row>
    <row r="83" spans="1:8" x14ac:dyDescent="0.3">
      <c r="A83" s="70" t="s">
        <v>28</v>
      </c>
      <c r="B83" s="18" t="s">
        <v>15</v>
      </c>
      <c r="C83" s="52">
        <v>1</v>
      </c>
      <c r="D83" s="52">
        <v>0</v>
      </c>
      <c r="E83" s="53">
        <v>1</v>
      </c>
      <c r="F83" s="53">
        <v>2</v>
      </c>
      <c r="G83" s="52">
        <v>1</v>
      </c>
      <c r="H83" s="52">
        <v>1</v>
      </c>
    </row>
    <row r="84" spans="1:8" x14ac:dyDescent="0.3">
      <c r="A84" s="70" t="s">
        <v>16</v>
      </c>
      <c r="B84" s="18" t="s">
        <v>17</v>
      </c>
      <c r="C84" s="46">
        <v>93</v>
      </c>
      <c r="D84" s="46">
        <v>54</v>
      </c>
      <c r="E84" s="54">
        <v>64</v>
      </c>
      <c r="F84" s="54">
        <v>69</v>
      </c>
      <c r="G84" s="46">
        <v>27</v>
      </c>
      <c r="H84" s="46">
        <v>43</v>
      </c>
    </row>
    <row r="85" spans="1:8" x14ac:dyDescent="0.3">
      <c r="A85" s="70" t="s">
        <v>16</v>
      </c>
      <c r="B85" s="19" t="s">
        <v>18</v>
      </c>
      <c r="C85" s="46">
        <v>1811</v>
      </c>
      <c r="D85" s="46">
        <v>1209</v>
      </c>
      <c r="E85" s="54">
        <v>1739</v>
      </c>
      <c r="F85" s="54">
        <v>1804</v>
      </c>
      <c r="G85" s="46">
        <v>1140</v>
      </c>
      <c r="H85" s="46">
        <v>990</v>
      </c>
    </row>
    <row r="86" spans="1:8" ht="21.6" x14ac:dyDescent="0.3">
      <c r="A86" s="70" t="s">
        <v>16</v>
      </c>
      <c r="B86" s="20" t="s">
        <v>19</v>
      </c>
      <c r="C86" s="46">
        <v>33</v>
      </c>
      <c r="D86" s="46">
        <v>48</v>
      </c>
      <c r="E86" s="54">
        <v>22</v>
      </c>
      <c r="F86" s="54">
        <v>22</v>
      </c>
      <c r="G86" s="46">
        <v>14</v>
      </c>
      <c r="H86" s="46">
        <v>10</v>
      </c>
    </row>
    <row r="87" spans="1:8" x14ac:dyDescent="0.3">
      <c r="A87" s="70" t="s">
        <v>16</v>
      </c>
      <c r="B87" s="21" t="s">
        <v>20</v>
      </c>
      <c r="C87" s="49">
        <v>4094</v>
      </c>
      <c r="D87" s="49">
        <v>1850</v>
      </c>
      <c r="E87" s="55">
        <v>6375</v>
      </c>
      <c r="F87" s="55">
        <v>3987</v>
      </c>
      <c r="G87" s="49">
        <v>2865</v>
      </c>
      <c r="H87" s="49">
        <v>1613</v>
      </c>
    </row>
    <row r="88" spans="1:8" x14ac:dyDescent="0.3">
      <c r="A88" s="70" t="s">
        <v>16</v>
      </c>
      <c r="B88" s="16" t="s">
        <v>12</v>
      </c>
      <c r="C88" s="56">
        <f t="shared" ref="C88:F88" si="16">SUM(C83:C87)</f>
        <v>6032</v>
      </c>
      <c r="D88" s="56">
        <f t="shared" si="16"/>
        <v>3161</v>
      </c>
      <c r="E88" s="56">
        <f t="shared" si="16"/>
        <v>8201</v>
      </c>
      <c r="F88" s="56">
        <f t="shared" si="16"/>
        <v>5884</v>
      </c>
      <c r="G88" s="56">
        <f t="shared" ref="G88:H88" si="17">SUM(G83:G87)</f>
        <v>4047</v>
      </c>
      <c r="H88" s="56">
        <f t="shared" si="17"/>
        <v>2657</v>
      </c>
    </row>
    <row r="89" spans="1:8" ht="6" customHeight="1" x14ac:dyDescent="0.3">
      <c r="A89" s="12"/>
      <c r="B89" s="22"/>
      <c r="C89" s="58"/>
      <c r="D89" s="58"/>
      <c r="E89" s="59"/>
      <c r="F89" s="59"/>
      <c r="G89" s="58"/>
      <c r="H89" s="58"/>
    </row>
    <row r="90" spans="1:8" x14ac:dyDescent="0.3">
      <c r="A90" s="12"/>
      <c r="B90" s="16" t="s">
        <v>13</v>
      </c>
      <c r="C90" s="68">
        <f>D88/C88</f>
        <v>0.52403846153846156</v>
      </c>
      <c r="D90" s="69"/>
      <c r="E90" s="68">
        <f t="shared" ref="E90" si="18">F88/E88</f>
        <v>0.71747347884404344</v>
      </c>
      <c r="F90" s="69"/>
      <c r="G90" s="68">
        <f t="shared" ref="G90" si="19">H88/G88</f>
        <v>0.65653570546083517</v>
      </c>
      <c r="H90" s="69"/>
    </row>
    <row r="91" spans="1:8" ht="7.5" customHeight="1" x14ac:dyDescent="0.3">
      <c r="A91" s="12"/>
      <c r="B91" s="22"/>
      <c r="C91" s="58"/>
      <c r="D91" s="58"/>
      <c r="E91" s="59"/>
      <c r="F91" s="59"/>
      <c r="G91" s="58"/>
      <c r="H91" s="58"/>
    </row>
    <row r="92" spans="1:8" x14ac:dyDescent="0.3">
      <c r="A92" s="25"/>
    </row>
    <row r="93" spans="1:8" x14ac:dyDescent="0.3">
      <c r="A93" s="26"/>
    </row>
    <row r="94" spans="1:8" x14ac:dyDescent="0.3">
      <c r="A94" s="26" t="s">
        <v>29</v>
      </c>
    </row>
    <row r="95" spans="1:8" ht="28.2" customHeight="1" x14ac:dyDescent="0.3">
      <c r="A95" s="74" t="s">
        <v>30</v>
      </c>
      <c r="B95" s="74"/>
      <c r="C95" s="74"/>
      <c r="D95" s="74"/>
    </row>
    <row r="96" spans="1:8" ht="27" customHeight="1" x14ac:dyDescent="0.3">
      <c r="A96" s="74" t="s">
        <v>31</v>
      </c>
      <c r="B96" s="74"/>
      <c r="C96" s="74"/>
      <c r="D96" s="74"/>
    </row>
  </sheetData>
  <mergeCells count="42">
    <mergeCell ref="A96:D96"/>
    <mergeCell ref="A74:A79"/>
    <mergeCell ref="C81:D81"/>
    <mergeCell ref="E81:F81"/>
    <mergeCell ref="A83:A88"/>
    <mergeCell ref="C90:D90"/>
    <mergeCell ref="E90:F90"/>
    <mergeCell ref="A95:D95"/>
    <mergeCell ref="C72:D72"/>
    <mergeCell ref="E72:F72"/>
    <mergeCell ref="A39:A43"/>
    <mergeCell ref="C45:D45"/>
    <mergeCell ref="E45:F45"/>
    <mergeCell ref="A47:A52"/>
    <mergeCell ref="C54:D54"/>
    <mergeCell ref="E54:F54"/>
    <mergeCell ref="A56:A61"/>
    <mergeCell ref="C63:D63"/>
    <mergeCell ref="E63:F63"/>
    <mergeCell ref="A65:A70"/>
    <mergeCell ref="C37:D37"/>
    <mergeCell ref="E37:F37"/>
    <mergeCell ref="A6:A9"/>
    <mergeCell ref="C11:D11"/>
    <mergeCell ref="E11:F11"/>
    <mergeCell ref="A13:A18"/>
    <mergeCell ref="C20:D20"/>
    <mergeCell ref="E20:F20"/>
    <mergeCell ref="A22:A27"/>
    <mergeCell ref="C29:D29"/>
    <mergeCell ref="E29:F29"/>
    <mergeCell ref="A31:A35"/>
    <mergeCell ref="G11:H11"/>
    <mergeCell ref="G20:H20"/>
    <mergeCell ref="G29:H29"/>
    <mergeCell ref="G37:H37"/>
    <mergeCell ref="G45:H45"/>
    <mergeCell ref="G54:H54"/>
    <mergeCell ref="G63:H63"/>
    <mergeCell ref="G72:H72"/>
    <mergeCell ref="G81:H81"/>
    <mergeCell ref="G90:H90"/>
  </mergeCells>
  <conditionalFormatting sqref="C11:D11">
    <cfRule type="cellIs" dxfId="378" priority="140" operator="greaterThan">
      <formula>1</formula>
    </cfRule>
    <cfRule type="cellIs" dxfId="377" priority="148" operator="lessThan">
      <formula>1</formula>
    </cfRule>
  </conditionalFormatting>
  <conditionalFormatting sqref="C20:D20">
    <cfRule type="cellIs" dxfId="376" priority="142" operator="lessThan">
      <formula>1</formula>
    </cfRule>
    <cfRule type="cellIs" dxfId="375" priority="143" operator="lessThan">
      <formula>0.99</formula>
    </cfRule>
    <cfRule type="cellIs" dxfId="374" priority="144" operator="greaterThan">
      <formula>1</formula>
    </cfRule>
  </conditionalFormatting>
  <conditionalFormatting sqref="C37:D37">
    <cfRule type="cellIs" dxfId="373" priority="134" operator="lessThan">
      <formula>1</formula>
    </cfRule>
    <cfRule type="cellIs" dxfId="372" priority="135" operator="lessThan">
      <formula>0.99</formula>
    </cfRule>
    <cfRule type="cellIs" dxfId="371" priority="136" operator="greaterThan">
      <formula>1</formula>
    </cfRule>
  </conditionalFormatting>
  <conditionalFormatting sqref="C45:D45">
    <cfRule type="cellIs" dxfId="370" priority="128" operator="lessThan">
      <formula>1</formula>
    </cfRule>
    <cfRule type="cellIs" dxfId="369" priority="129" operator="lessThan">
      <formula>0.99</formula>
    </cfRule>
    <cfRule type="cellIs" dxfId="368" priority="130" operator="greaterThan">
      <formula>1</formula>
    </cfRule>
  </conditionalFormatting>
  <conditionalFormatting sqref="C54:D54">
    <cfRule type="cellIs" dxfId="367" priority="122" operator="lessThan">
      <formula>1</formula>
    </cfRule>
    <cfRule type="cellIs" dxfId="366" priority="123" operator="lessThan">
      <formula>0.99</formula>
    </cfRule>
    <cfRule type="cellIs" dxfId="365" priority="124" operator="greaterThan">
      <formula>1</formula>
    </cfRule>
  </conditionalFormatting>
  <conditionalFormatting sqref="C63:D63">
    <cfRule type="cellIs" dxfId="364" priority="116" operator="lessThan">
      <formula>1</formula>
    </cfRule>
    <cfRule type="cellIs" dxfId="363" priority="117" operator="lessThan">
      <formula>0.99</formula>
    </cfRule>
    <cfRule type="cellIs" dxfId="362" priority="118" operator="greaterThan">
      <formula>1</formula>
    </cfRule>
  </conditionalFormatting>
  <conditionalFormatting sqref="C72:F72">
    <cfRule type="cellIs" dxfId="361" priority="110" operator="lessThan">
      <formula>1</formula>
    </cfRule>
    <cfRule type="cellIs" dxfId="360" priority="111" operator="lessThan">
      <formula>0.99</formula>
    </cfRule>
    <cfRule type="cellIs" dxfId="359" priority="112" operator="greaterThan">
      <formula>1</formula>
    </cfRule>
  </conditionalFormatting>
  <conditionalFormatting sqref="C81:D81">
    <cfRule type="cellIs" dxfId="358" priority="104" operator="lessThan">
      <formula>1</formula>
    </cfRule>
    <cfRule type="cellIs" dxfId="357" priority="105" operator="lessThan">
      <formula>0.99</formula>
    </cfRule>
    <cfRule type="cellIs" dxfId="356" priority="106" operator="greaterThan">
      <formula>1</formula>
    </cfRule>
  </conditionalFormatting>
  <conditionalFormatting sqref="C90:F90">
    <cfRule type="cellIs" dxfId="355" priority="98" operator="lessThan">
      <formula>1</formula>
    </cfRule>
    <cfRule type="cellIs" dxfId="354" priority="99" operator="lessThan">
      <formula>0.99</formula>
    </cfRule>
    <cfRule type="cellIs" dxfId="353" priority="100" operator="greaterThan">
      <formula>1</formula>
    </cfRule>
  </conditionalFormatting>
  <conditionalFormatting sqref="C29:D29">
    <cfRule type="cellIs" dxfId="352" priority="92" operator="lessThan">
      <formula>1</formula>
    </cfRule>
    <cfRule type="cellIs" dxfId="351" priority="93" operator="lessThan">
      <formula>0.99</formula>
    </cfRule>
    <cfRule type="cellIs" dxfId="350" priority="94" operator="greaterThan">
      <formula>1</formula>
    </cfRule>
  </conditionalFormatting>
  <conditionalFormatting sqref="E11:F11">
    <cfRule type="cellIs" dxfId="349" priority="87" operator="greaterThan">
      <formula>1</formula>
    </cfRule>
    <cfRule type="cellIs" dxfId="348" priority="91" operator="lessThan">
      <formula>1</formula>
    </cfRule>
  </conditionalFormatting>
  <conditionalFormatting sqref="E20:F20">
    <cfRule type="cellIs" dxfId="347" priority="88" operator="lessThan">
      <formula>1</formula>
    </cfRule>
    <cfRule type="cellIs" dxfId="346" priority="89" operator="lessThan">
      <formula>0.99</formula>
    </cfRule>
    <cfRule type="cellIs" dxfId="345" priority="90" operator="greaterThan">
      <formula>1</formula>
    </cfRule>
  </conditionalFormatting>
  <conditionalFormatting sqref="E37:F37">
    <cfRule type="cellIs" dxfId="344" priority="84" operator="lessThan">
      <formula>1</formula>
    </cfRule>
    <cfRule type="cellIs" dxfId="343" priority="85" operator="lessThan">
      <formula>0.99</formula>
    </cfRule>
    <cfRule type="cellIs" dxfId="342" priority="86" operator="greaterThan">
      <formula>1</formula>
    </cfRule>
  </conditionalFormatting>
  <conditionalFormatting sqref="E45:F45">
    <cfRule type="cellIs" dxfId="341" priority="81" operator="lessThan">
      <formula>1</formula>
    </cfRule>
    <cfRule type="cellIs" dxfId="340" priority="82" operator="lessThan">
      <formula>0.99</formula>
    </cfRule>
    <cfRule type="cellIs" dxfId="339" priority="83" operator="greaterThan">
      <formula>1</formula>
    </cfRule>
  </conditionalFormatting>
  <conditionalFormatting sqref="E54:F54">
    <cfRule type="cellIs" dxfId="338" priority="78" operator="lessThan">
      <formula>1</formula>
    </cfRule>
    <cfRule type="cellIs" dxfId="337" priority="79" operator="lessThan">
      <formula>0.99</formula>
    </cfRule>
    <cfRule type="cellIs" dxfId="336" priority="80" operator="greaterThan">
      <formula>1</formula>
    </cfRule>
  </conditionalFormatting>
  <conditionalFormatting sqref="E63:F63">
    <cfRule type="cellIs" dxfId="335" priority="75" operator="lessThan">
      <formula>1</formula>
    </cfRule>
    <cfRule type="cellIs" dxfId="334" priority="76" operator="lessThan">
      <formula>0.99</formula>
    </cfRule>
    <cfRule type="cellIs" dxfId="333" priority="77" operator="greaterThan">
      <formula>1</formula>
    </cfRule>
  </conditionalFormatting>
  <conditionalFormatting sqref="E29:F29">
    <cfRule type="cellIs" dxfId="329" priority="69" operator="lessThan">
      <formula>1</formula>
    </cfRule>
    <cfRule type="cellIs" dxfId="328" priority="70" operator="lessThan">
      <formula>0.99</formula>
    </cfRule>
    <cfRule type="cellIs" dxfId="327" priority="71" operator="greaterThan">
      <formula>1</formula>
    </cfRule>
  </conditionalFormatting>
  <conditionalFormatting sqref="G90:H90">
    <cfRule type="cellIs" dxfId="323" priority="33" operator="lessThan">
      <formula>1</formula>
    </cfRule>
    <cfRule type="cellIs" dxfId="322" priority="34" operator="lessThan">
      <formula>0.99</formula>
    </cfRule>
    <cfRule type="cellIs" dxfId="321" priority="35" operator="greaterThan">
      <formula>1</formula>
    </cfRule>
  </conditionalFormatting>
  <conditionalFormatting sqref="G11:H11">
    <cfRule type="cellIs" dxfId="320" priority="28" operator="greaterThan">
      <formula>1</formula>
    </cfRule>
    <cfRule type="cellIs" dxfId="319" priority="32" operator="lessThan">
      <formula>1</formula>
    </cfRule>
  </conditionalFormatting>
  <conditionalFormatting sqref="G37:H37">
    <cfRule type="cellIs" dxfId="315" priority="25" operator="lessThan">
      <formula>1</formula>
    </cfRule>
    <cfRule type="cellIs" dxfId="314" priority="26" operator="lessThan">
      <formula>0.99</formula>
    </cfRule>
    <cfRule type="cellIs" dxfId="313" priority="27" operator="greaterThan">
      <formula>1</formula>
    </cfRule>
  </conditionalFormatting>
  <conditionalFormatting sqref="G45:H45">
    <cfRule type="cellIs" dxfId="312" priority="22" operator="lessThan">
      <formula>1</formula>
    </cfRule>
    <cfRule type="cellIs" dxfId="311" priority="23" operator="lessThan">
      <formula>0.99</formula>
    </cfRule>
    <cfRule type="cellIs" dxfId="310" priority="24" operator="greaterThan">
      <formula>1</formula>
    </cfRule>
  </conditionalFormatting>
  <conditionalFormatting sqref="G63:H63">
    <cfRule type="cellIs" dxfId="306" priority="16" operator="lessThan">
      <formula>1</formula>
    </cfRule>
    <cfRule type="cellIs" dxfId="305" priority="17" operator="lessThan">
      <formula>0.99</formula>
    </cfRule>
    <cfRule type="cellIs" dxfId="304" priority="18" operator="greaterThan">
      <formula>1</formula>
    </cfRule>
  </conditionalFormatting>
  <conditionalFormatting sqref="E81:F81">
    <cfRule type="cellIs" dxfId="297" priority="7" operator="lessThan">
      <formula>1</formula>
    </cfRule>
    <cfRule type="cellIs" dxfId="296" priority="8" operator="lessThan">
      <formula>0.99</formula>
    </cfRule>
    <cfRule type="cellIs" dxfId="295" priority="9" operator="greaterThan">
      <formula>1</formula>
    </cfRule>
  </conditionalFormatting>
  <conditionalFormatting sqref="G54:H54">
    <cfRule type="cellIs" dxfId="98" priority="4" operator="lessThan">
      <formula>1</formula>
    </cfRule>
    <cfRule type="cellIs" dxfId="97" priority="5" operator="lessThan">
      <formula>0.99</formula>
    </cfRule>
    <cfRule type="cellIs" dxfId="96" priority="6" operator="greaterThan">
      <formula>1</formula>
    </cfRule>
  </conditionalFormatting>
  <conditionalFormatting sqref="G81:H81">
    <cfRule type="cellIs" dxfId="5" priority="1" operator="lessThan">
      <formula>1</formula>
    </cfRule>
    <cfRule type="cellIs" dxfId="4" priority="2" operator="lessThan">
      <formula>0.99</formula>
    </cfRule>
    <cfRule type="cellIs" dxfId="3" priority="3" operator="greater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56" orientation="portrait" r:id="rId1"/>
  <rowBreaks count="1" manualBreakCount="1">
    <brk id="5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tabSelected="1" topLeftCell="A13" zoomScale="110" zoomScaleNormal="110" workbookViewId="0">
      <selection activeCell="A28" sqref="A28:E28"/>
    </sheetView>
  </sheetViews>
  <sheetFormatPr defaultColWidth="9.109375" defaultRowHeight="13.8" x14ac:dyDescent="0.3"/>
  <cols>
    <col min="1" max="1" width="29.33203125" style="2" customWidth="1"/>
    <col min="2" max="2" width="27.5546875" style="2" customWidth="1"/>
    <col min="3" max="5" width="16.33203125" style="2" customWidth="1"/>
    <col min="6" max="6" width="9.109375" style="2"/>
    <col min="7" max="7" width="8.6640625" style="2" customWidth="1"/>
    <col min="8" max="11" width="9.109375" style="2"/>
    <col min="12" max="12" width="44.88671875" style="2" bestFit="1" customWidth="1"/>
    <col min="13" max="13" width="41.88671875" style="2" bestFit="1" customWidth="1"/>
    <col min="14" max="16384" width="9.109375" style="2"/>
  </cols>
  <sheetData>
    <row r="1" spans="1:5" s="28" customFormat="1" ht="15.6" x14ac:dyDescent="0.3">
      <c r="A1" s="27" t="s">
        <v>0</v>
      </c>
    </row>
    <row r="2" spans="1:5" s="28" customFormat="1" ht="14.4" x14ac:dyDescent="0.3">
      <c r="A2" s="29" t="s">
        <v>32</v>
      </c>
    </row>
    <row r="3" spans="1:5" s="28" customFormat="1" x14ac:dyDescent="0.3">
      <c r="A3" s="5" t="s">
        <v>39</v>
      </c>
    </row>
    <row r="4" spans="1:5" s="28" customFormat="1" x14ac:dyDescent="0.3"/>
    <row r="5" spans="1:5" s="28" customFormat="1" ht="33" customHeight="1" x14ac:dyDescent="0.3">
      <c r="A5" s="6" t="s">
        <v>2</v>
      </c>
      <c r="B5" s="6" t="s">
        <v>3</v>
      </c>
      <c r="C5" s="30" t="s">
        <v>36</v>
      </c>
      <c r="D5" s="30" t="s">
        <v>40</v>
      </c>
      <c r="E5" s="30" t="s">
        <v>33</v>
      </c>
    </row>
    <row r="6" spans="1:5" s="28" customFormat="1" ht="8.25" customHeight="1" x14ac:dyDescent="0.3">
      <c r="A6" s="12"/>
      <c r="B6" s="31"/>
      <c r="C6" s="32"/>
      <c r="D6" s="32"/>
      <c r="E6" s="32"/>
    </row>
    <row r="7" spans="1:5" s="28" customFormat="1" ht="28.95" customHeight="1" x14ac:dyDescent="0.3">
      <c r="A7" s="33" t="s">
        <v>34</v>
      </c>
      <c r="B7" s="34" t="s">
        <v>12</v>
      </c>
      <c r="C7" s="35">
        <v>12333</v>
      </c>
      <c r="D7" s="35">
        <v>8368</v>
      </c>
      <c r="E7" s="36">
        <f>(D7-C7)/C7</f>
        <v>-0.32149517554528501</v>
      </c>
    </row>
    <row r="8" spans="1:5" s="28" customFormat="1" ht="8.25" customHeight="1" x14ac:dyDescent="0.3">
      <c r="A8" s="12"/>
      <c r="B8" s="31"/>
      <c r="C8" s="32"/>
      <c r="D8" s="32"/>
      <c r="E8" s="32"/>
    </row>
    <row r="9" spans="1:5" s="28" customFormat="1" ht="28.95" customHeight="1" x14ac:dyDescent="0.3">
      <c r="A9" s="33" t="s">
        <v>14</v>
      </c>
      <c r="B9" s="34" t="s">
        <v>12</v>
      </c>
      <c r="C9" s="35">
        <v>7153</v>
      </c>
      <c r="D9" s="35"/>
      <c r="E9" s="36"/>
    </row>
    <row r="10" spans="1:5" s="28" customFormat="1" ht="8.25" customHeight="1" x14ac:dyDescent="0.3">
      <c r="A10" s="37"/>
      <c r="B10" s="31"/>
      <c r="C10" s="38"/>
      <c r="D10" s="38"/>
      <c r="E10" s="39"/>
    </row>
    <row r="11" spans="1:5" s="28" customFormat="1" ht="28.95" customHeight="1" x14ac:dyDescent="0.3">
      <c r="A11" s="33" t="s">
        <v>21</v>
      </c>
      <c r="B11" s="34" t="s">
        <v>12</v>
      </c>
      <c r="C11" s="35">
        <v>3868</v>
      </c>
      <c r="D11" s="35"/>
      <c r="E11" s="36"/>
    </row>
    <row r="12" spans="1:5" s="28" customFormat="1" ht="8.25" customHeight="1" x14ac:dyDescent="0.3">
      <c r="A12" s="37"/>
      <c r="B12" s="31"/>
      <c r="C12" s="38"/>
      <c r="D12" s="38"/>
      <c r="E12" s="39"/>
    </row>
    <row r="13" spans="1:5" s="28" customFormat="1" ht="28.95" customHeight="1" x14ac:dyDescent="0.3">
      <c r="A13" s="33" t="s">
        <v>22</v>
      </c>
      <c r="B13" s="34" t="s">
        <v>12</v>
      </c>
      <c r="C13" s="35">
        <v>2998</v>
      </c>
      <c r="D13" s="35">
        <v>2366</v>
      </c>
      <c r="E13" s="36">
        <f>(D13-C13)/C13</f>
        <v>-0.21080720480320214</v>
      </c>
    </row>
    <row r="14" spans="1:5" s="28" customFormat="1" ht="8.25" customHeight="1" x14ac:dyDescent="0.3">
      <c r="A14" s="37"/>
      <c r="B14" s="31"/>
      <c r="C14" s="38"/>
      <c r="D14" s="38"/>
      <c r="E14" s="39"/>
    </row>
    <row r="15" spans="1:5" s="28" customFormat="1" ht="28.95" customHeight="1" x14ac:dyDescent="0.3">
      <c r="A15" s="33" t="s">
        <v>23</v>
      </c>
      <c r="B15" s="34" t="s">
        <v>12</v>
      </c>
      <c r="C15" s="35">
        <v>6886</v>
      </c>
      <c r="D15" s="35">
        <v>7096</v>
      </c>
      <c r="E15" s="36">
        <f>(D15-C15)/C15</f>
        <v>3.0496659889631135E-2</v>
      </c>
    </row>
    <row r="16" spans="1:5" s="28" customFormat="1" ht="8.25" customHeight="1" x14ac:dyDescent="0.3">
      <c r="A16" s="37"/>
      <c r="B16" s="31"/>
      <c r="C16" s="38"/>
      <c r="D16" s="38"/>
      <c r="E16" s="39"/>
    </row>
    <row r="17" spans="1:8" s="28" customFormat="1" ht="28.95" customHeight="1" x14ac:dyDescent="0.3">
      <c r="A17" s="33" t="s">
        <v>24</v>
      </c>
      <c r="B17" s="34" t="s">
        <v>12</v>
      </c>
      <c r="C17" s="35">
        <v>28534</v>
      </c>
      <c r="D17" s="35">
        <v>24756</v>
      </c>
      <c r="E17" s="36">
        <f>(D17-C17)/C17</f>
        <v>-0.132403448517558</v>
      </c>
    </row>
    <row r="18" spans="1:8" s="28" customFormat="1" ht="8.25" customHeight="1" x14ac:dyDescent="0.3">
      <c r="A18" s="37"/>
      <c r="B18" s="31"/>
      <c r="C18" s="38"/>
      <c r="D18" s="38"/>
      <c r="E18" s="39"/>
    </row>
    <row r="19" spans="1:8" s="28" customFormat="1" ht="28.95" customHeight="1" x14ac:dyDescent="0.3">
      <c r="A19" s="33" t="s">
        <v>25</v>
      </c>
      <c r="B19" s="34" t="s">
        <v>12</v>
      </c>
      <c r="C19" s="35">
        <v>11600</v>
      </c>
      <c r="D19" s="35">
        <v>8437</v>
      </c>
      <c r="E19" s="36">
        <f>(D19-C19)/C19</f>
        <v>-0.27267241379310347</v>
      </c>
    </row>
    <row r="20" spans="1:8" s="28" customFormat="1" ht="8.25" customHeight="1" x14ac:dyDescent="0.3">
      <c r="A20" s="37"/>
      <c r="B20" s="31"/>
      <c r="C20" s="38"/>
      <c r="D20" s="38"/>
      <c r="E20" s="39"/>
    </row>
    <row r="21" spans="1:8" s="28" customFormat="1" ht="28.95" customHeight="1" x14ac:dyDescent="0.3">
      <c r="A21" s="33" t="s">
        <v>26</v>
      </c>
      <c r="B21" s="34" t="s">
        <v>12</v>
      </c>
      <c r="C21" s="35">
        <v>13467</v>
      </c>
      <c r="D21" s="35"/>
      <c r="E21" s="36"/>
    </row>
    <row r="22" spans="1:8" s="28" customFormat="1" ht="8.25" customHeight="1" x14ac:dyDescent="0.3">
      <c r="A22" s="37"/>
      <c r="B22" s="31"/>
      <c r="C22" s="38"/>
      <c r="D22" s="38"/>
      <c r="E22" s="39"/>
    </row>
    <row r="23" spans="1:8" s="28" customFormat="1" ht="28.95" customHeight="1" x14ac:dyDescent="0.3">
      <c r="A23" s="33" t="s">
        <v>27</v>
      </c>
      <c r="B23" s="34" t="s">
        <v>12</v>
      </c>
      <c r="C23" s="35">
        <v>1149</v>
      </c>
      <c r="D23" s="35">
        <v>1439</v>
      </c>
      <c r="E23" s="36">
        <f>(D23-C23)/C23</f>
        <v>0.2523933855526545</v>
      </c>
    </row>
    <row r="24" spans="1:8" s="28" customFormat="1" ht="8.25" customHeight="1" x14ac:dyDescent="0.3">
      <c r="A24" s="37"/>
      <c r="B24" s="31"/>
      <c r="C24" s="38"/>
      <c r="D24" s="38"/>
      <c r="E24" s="39"/>
    </row>
    <row r="25" spans="1:8" s="28" customFormat="1" ht="28.95" customHeight="1" x14ac:dyDescent="0.3">
      <c r="A25" s="33" t="s">
        <v>28</v>
      </c>
      <c r="B25" s="34" t="s">
        <v>12</v>
      </c>
      <c r="C25" s="35">
        <v>10325</v>
      </c>
      <c r="D25" s="35">
        <v>16327</v>
      </c>
      <c r="E25" s="36">
        <f>(D25-C25)/C25</f>
        <v>0.58130750605326875</v>
      </c>
    </row>
    <row r="26" spans="1:8" s="28" customFormat="1" ht="8.25" customHeight="1" x14ac:dyDescent="0.3">
      <c r="A26" s="37"/>
      <c r="B26" s="31"/>
      <c r="C26" s="38"/>
      <c r="D26" s="38"/>
      <c r="E26" s="39"/>
    </row>
    <row r="27" spans="1:8" x14ac:dyDescent="0.3">
      <c r="A27" s="40" t="s">
        <v>35</v>
      </c>
      <c r="C27" s="10"/>
      <c r="D27" s="10"/>
    </row>
    <row r="28" spans="1:8" ht="27.6" customHeight="1" x14ac:dyDescent="0.3">
      <c r="A28" s="74" t="s">
        <v>30</v>
      </c>
      <c r="B28" s="74"/>
      <c r="C28" s="74"/>
      <c r="D28" s="74"/>
      <c r="E28" s="74"/>
    </row>
    <row r="29" spans="1:8" ht="32.4" customHeight="1" x14ac:dyDescent="0.3">
      <c r="A29" s="74" t="s">
        <v>31</v>
      </c>
      <c r="B29" s="74"/>
      <c r="C29" s="74"/>
      <c r="D29" s="74"/>
      <c r="E29" s="74"/>
      <c r="F29" s="41"/>
      <c r="G29" s="41"/>
      <c r="H29" s="41"/>
    </row>
  </sheetData>
  <mergeCells count="2">
    <mergeCell ref="A28:E28"/>
    <mergeCell ref="A29:E29"/>
  </mergeCells>
  <conditionalFormatting sqref="E7">
    <cfRule type="cellIs" dxfId="294" priority="23" operator="greaterThan">
      <formula>0</formula>
    </cfRule>
    <cfRule type="cellIs" dxfId="293" priority="24" operator="lessThan">
      <formula>0</formula>
    </cfRule>
  </conditionalFormatting>
  <conditionalFormatting sqref="E9">
    <cfRule type="cellIs" dxfId="292" priority="21" operator="greaterThan">
      <formula>0</formula>
    </cfRule>
    <cfRule type="cellIs" dxfId="291" priority="22" operator="lessThan">
      <formula>0</formula>
    </cfRule>
  </conditionalFormatting>
  <conditionalFormatting sqref="E11">
    <cfRule type="cellIs" dxfId="290" priority="19" operator="greaterThan">
      <formula>0</formula>
    </cfRule>
    <cfRule type="cellIs" dxfId="289" priority="20" operator="lessThan">
      <formula>0</formula>
    </cfRule>
  </conditionalFormatting>
  <conditionalFormatting sqref="E13">
    <cfRule type="cellIs" dxfId="288" priority="17" operator="greaterThan">
      <formula>0</formula>
    </cfRule>
    <cfRule type="cellIs" dxfId="287" priority="18" operator="lessThan">
      <formula>0</formula>
    </cfRule>
  </conditionalFormatting>
  <conditionalFormatting sqref="E15">
    <cfRule type="cellIs" dxfId="284" priority="13" operator="greaterThan">
      <formula>0</formula>
    </cfRule>
    <cfRule type="cellIs" dxfId="283" priority="14" operator="lessThan">
      <formula>0</formula>
    </cfRule>
  </conditionalFormatting>
  <conditionalFormatting sqref="E19">
    <cfRule type="cellIs" dxfId="282" priority="11" operator="greaterThan">
      <formula>0</formula>
    </cfRule>
    <cfRule type="cellIs" dxfId="281" priority="12" operator="lessThan">
      <formula>0</formula>
    </cfRule>
  </conditionalFormatting>
  <conditionalFormatting sqref="E25">
    <cfRule type="cellIs" dxfId="278" priority="7" operator="greaterThan">
      <formula>0</formula>
    </cfRule>
    <cfRule type="cellIs" dxfId="277" priority="8" operator="lessThan">
      <formula>0</formula>
    </cfRule>
  </conditionalFormatting>
  <conditionalFormatting sqref="E21">
    <cfRule type="cellIs" dxfId="276" priority="5" operator="greaterThan">
      <formula>0</formula>
    </cfRule>
    <cfRule type="cellIs" dxfId="275" priority="6" operator="lessThan">
      <formula>0</formula>
    </cfRule>
  </conditionalFormatting>
  <conditionalFormatting sqref="E17">
    <cfRule type="cellIs" dxfId="274" priority="3" operator="greaterThan">
      <formula>0</formula>
    </cfRule>
    <cfRule type="cellIs" dxfId="273" priority="4" operator="lessThan">
      <formula>0</formula>
    </cfRule>
  </conditionalFormatting>
  <conditionalFormatting sqref="E23">
    <cfRule type="cellIs" dxfId="270" priority="1" operator="greaterThan">
      <formula>0</formula>
    </cfRule>
    <cfRule type="cellIs" dxfId="269" priority="2" operator="less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35192DF-2B1A-4654-B48E-667F537171D6}"/>
</file>

<file path=customXml/itemProps2.xml><?xml version="1.0" encoding="utf-8"?>
<ds:datastoreItem xmlns:ds="http://schemas.openxmlformats.org/officeDocument/2006/customXml" ds:itemID="{A8F9DDE0-05A9-4CCC-932A-85A67C77886C}"/>
</file>

<file path=customXml/itemProps3.xml><?xml version="1.0" encoding="utf-8"?>
<ds:datastoreItem xmlns:ds="http://schemas.openxmlformats.org/officeDocument/2006/customXml" ds:itemID="{6F25D029-F8D5-47C9-910B-993C4FCC93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Flussi_milano</vt:lpstr>
      <vt:lpstr>varpend_milano</vt:lpstr>
      <vt:lpstr>Flussi_milano!Area_stampa</vt:lpstr>
      <vt:lpstr>varpend_milano!Area_stampa</vt:lpstr>
      <vt:lpstr>Flussi_milano!Titoli_stampa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Bigi</dc:creator>
  <cp:lastModifiedBy>Francesca Bigi</cp:lastModifiedBy>
  <cp:lastPrinted>2017-05-31T15:24:22Z</cp:lastPrinted>
  <dcterms:created xsi:type="dcterms:W3CDTF">2017-03-01T07:54:15Z</dcterms:created>
  <dcterms:modified xsi:type="dcterms:W3CDTF">2017-09-13T07:58:44Z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