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6\Monitoraggio civile\5 - Pendenti al 30 giugno 2017\Distretto di MILANO\"/>
    </mc:Choice>
  </mc:AlternateContent>
  <bookViews>
    <workbookView xWindow="0" yWindow="0" windowWidth="25440" windowHeight="11535" activeTab="2"/>
  </bookViews>
  <sheets>
    <sheet name="Flussi " sheetId="2" r:id="rId1"/>
    <sheet name="Variazione pendenti" sheetId="3" r:id="rId2"/>
    <sheet name="Stratigrafia pendenti" sheetId="7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'!$A$1:$F$87</definedName>
    <definedName name="_xlnm.Print_Area" localSheetId="1">'Variazione pendenti'!$A$1:$F$24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2" l="1"/>
  <c r="G84" i="2"/>
  <c r="H75" i="2"/>
  <c r="G75" i="2"/>
  <c r="H66" i="2"/>
  <c r="G66" i="2"/>
  <c r="H57" i="2"/>
  <c r="G59" i="2" s="1"/>
  <c r="G57" i="2"/>
  <c r="H48" i="2"/>
  <c r="G48" i="2"/>
  <c r="H39" i="2"/>
  <c r="G39" i="2"/>
  <c r="H30" i="2"/>
  <c r="G30" i="2"/>
  <c r="H21" i="2"/>
  <c r="G23" i="2" s="1"/>
  <c r="G21" i="2"/>
  <c r="H12" i="2"/>
  <c r="G12" i="2"/>
  <c r="G41" i="2" l="1"/>
  <c r="G68" i="2"/>
  <c r="G32" i="2"/>
  <c r="G86" i="2"/>
  <c r="G14" i="2"/>
  <c r="G77" i="2"/>
  <c r="G50" i="2"/>
  <c r="F23" i="3"/>
  <c r="F21" i="3"/>
  <c r="F84" i="2"/>
  <c r="E84" i="2"/>
  <c r="D84" i="2"/>
  <c r="C84" i="2"/>
  <c r="F75" i="2"/>
  <c r="E75" i="2"/>
  <c r="D75" i="2"/>
  <c r="C75" i="2"/>
  <c r="C77" i="2" l="1"/>
  <c r="E77" i="2"/>
  <c r="E86" i="2"/>
  <c r="C86" i="2"/>
  <c r="F19" i="3"/>
  <c r="F17" i="3"/>
  <c r="F15" i="3"/>
  <c r="F13" i="3"/>
  <c r="F11" i="3"/>
  <c r="F9" i="3"/>
  <c r="F7" i="3"/>
  <c r="F66" i="2"/>
  <c r="E66" i="2"/>
  <c r="D66" i="2"/>
  <c r="C66" i="2"/>
  <c r="F57" i="2"/>
  <c r="E57" i="2"/>
  <c r="D57" i="2"/>
  <c r="C57" i="2"/>
  <c r="F48" i="2"/>
  <c r="E48" i="2"/>
  <c r="D48" i="2"/>
  <c r="C48" i="2"/>
  <c r="F39" i="2"/>
  <c r="E39" i="2"/>
  <c r="D39" i="2"/>
  <c r="C41" i="2" s="1"/>
  <c r="C39" i="2"/>
  <c r="F30" i="2"/>
  <c r="E30" i="2"/>
  <c r="D30" i="2"/>
  <c r="C32" i="2" s="1"/>
  <c r="C30" i="2"/>
  <c r="F21" i="2"/>
  <c r="E21" i="2"/>
  <c r="D21" i="2"/>
  <c r="C23" i="2" s="1"/>
  <c r="C21" i="2"/>
  <c r="F12" i="2"/>
  <c r="E12" i="2"/>
  <c r="D12" i="2"/>
  <c r="C14" i="2" s="1"/>
  <c r="C12" i="2"/>
  <c r="E50" i="2" l="1"/>
  <c r="E14" i="2"/>
  <c r="E68" i="2"/>
  <c r="E59" i="2"/>
  <c r="E41" i="2"/>
  <c r="E23" i="2"/>
  <c r="E32" i="2"/>
  <c r="C68" i="2"/>
  <c r="C59" i="2"/>
  <c r="C50" i="2"/>
</calcChain>
</file>

<file path=xl/sharedStrings.xml><?xml version="1.0" encoding="utf-8"?>
<sst xmlns="http://schemas.openxmlformats.org/spreadsheetml/2006/main" count="209" uniqueCount="54">
  <si>
    <t>Distretto di Milano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</si>
  <si>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</si>
  <si>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</si>
  <si>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</si>
  <si>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</si>
  <si>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</si>
  <si>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</si>
  <si>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</si>
  <si>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</si>
  <si>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</si>
  <si>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</si>
  <si>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</si>
  <si>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</si>
  <si>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</si>
  <si>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</si>
  <si>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</si>
  <si>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</si>
  <si>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</si>
  <si>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</si>
  <si>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</si>
  <si>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</si>
  <si>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</si>
  <si>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Busto Arsizio</t>
  </si>
  <si>
    <t>Tribunale Ordinario di Varese</t>
  </si>
  <si>
    <t>Tribunale Ordinario di Sondrio</t>
  </si>
  <si>
    <t>Tribunale Ordinario di Pavia</t>
  </si>
  <si>
    <t>Tribunale Ordinario di Monza</t>
  </si>
  <si>
    <t>Tribunale Ordinario di Milano</t>
  </si>
  <si>
    <t>Tribunale Ordinario di Lodi</t>
  </si>
  <si>
    <t>Tribunale Ordinario di Lecco</t>
  </si>
  <si>
    <t>Tribunale Ordinario di Como</t>
  </si>
  <si>
    <t>Variazione</t>
  </si>
  <si>
    <t>Fino al 2006</t>
  </si>
  <si>
    <t>TOTALE</t>
  </si>
  <si>
    <t>Circondario di Tribunale Ordinario di Busto Arsizio</t>
  </si>
  <si>
    <t>Circondario di Tribunale Ordinario di Como</t>
  </si>
  <si>
    <t>Circondario di Tribunale Ordinario di Lecco</t>
  </si>
  <si>
    <t>Circondario di Tribunale Ordinario di Lodi</t>
  </si>
  <si>
    <t>Circondario di Tribunale Ordinario di Milano</t>
  </si>
  <si>
    <t>Circondario di Tribunale Ordinario di Monza</t>
  </si>
  <si>
    <t>Circondario di Tribunale Ordinario di Pavia</t>
  </si>
  <si>
    <t>Circondario di Tribunale Ordinario di Sondrio</t>
  </si>
  <si>
    <t>Circondario di Tribunale Ordinario di Varese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</si>
  <si>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</si>
  <si>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</si>
  <si>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</si>
  <si>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</si>
  <si>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Pendenti al 30/06/2017</t>
  </si>
  <si>
    <t>Ultimo aggiornamento del sistema di rilevazione avvenuto il 30 luglio 2017</t>
  </si>
  <si>
    <t>Anni 2015 - 30 giugno 2017</t>
  </si>
  <si>
    <t>Iscritti 
I sem 2017</t>
  </si>
  <si>
    <t>Definiti 
I sem 2017</t>
  </si>
  <si>
    <t>Ultimo aggiornamento del sistema di rilevazione avvenuto il 10 novembre 2016</t>
  </si>
  <si>
    <t>Pendenti al 30 giugno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</si>
</sst>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 applyFont="1"/>
    <xf numFmtId="0" fontId="10" fillId="0" borderId="0" xfId="1" applyFont="1" applyFill="1"/>
    <xf numFmtId="0" fontId="8" fillId="0" borderId="0" xfId="1" applyFont="1" applyFill="1"/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horizontal="right" vertical="center" wrapText="1"/>
    </xf>
    <xf numFmtId="0" fontId="8" fillId="0" borderId="1" xfId="1" applyFont="1" applyBorder="1"/>
    <xf numFmtId="3" fontId="8" fillId="0" borderId="1" xfId="1" applyNumberFormat="1" applyFont="1" applyBorder="1"/>
    <xf numFmtId="0" fontId="11" fillId="0" borderId="2" xfId="1" applyFont="1" applyBorder="1"/>
    <xf numFmtId="3" fontId="10" fillId="0" borderId="2" xfId="1" applyNumberFormat="1" applyFont="1" applyBorder="1"/>
    <xf numFmtId="0" fontId="10" fillId="0" borderId="0" xfId="1" applyFont="1" applyBorder="1" applyAlignment="1">
      <alignment horizontal="left" vertical="center" wrapText="1"/>
    </xf>
    <xf numFmtId="0" fontId="12" fillId="0" borderId="0" xfId="1" applyFont="1" applyBorder="1"/>
    <xf numFmtId="3" fontId="8" fillId="0" borderId="0" xfId="1" applyNumberFormat="1" applyFont="1" applyBorder="1"/>
    <xf numFmtId="0" fontId="11" fillId="0" borderId="1" xfId="1" applyFont="1" applyBorder="1"/>
    <xf numFmtId="0" fontId="10" fillId="0" borderId="0" xfId="1" applyFont="1"/>
    <xf numFmtId="3" fontId="8" fillId="0" borderId="0" xfId="1" applyNumberFormat="1" applyFont="1"/>
    <xf numFmtId="0" fontId="8" fillId="0" borderId="1" xfId="1" applyNumberFormat="1" applyFont="1" applyBorder="1"/>
    <xf numFmtId="0" fontId="8" fillId="0" borderId="0" xfId="1" applyFont="1" applyBorder="1"/>
    <xf numFmtId="0" fontId="8" fillId="0" borderId="0" xfId="1" applyFont="1" applyFill="1" applyBorder="1"/>
    <xf numFmtId="0" fontId="10" fillId="0" borderId="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/>
    </xf>
    <xf numFmtId="3" fontId="10" fillId="0" borderId="1" xfId="1" applyNumberFormat="1" applyFont="1" applyBorder="1" applyAlignment="1">
      <alignment horizontal="center" vertical="center"/>
    </xf>
    <xf numFmtId="3" fontId="10" fillId="0" borderId="5" xfId="1" applyNumberFormat="1" applyFont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0" fillId="0" borderId="0" xfId="1" applyFont="1" applyBorder="1" applyAlignment="1">
      <alignment vertical="center" wrapText="1"/>
    </xf>
    <xf numFmtId="3" fontId="10" fillId="0" borderId="0" xfId="1" applyNumberFormat="1" applyFont="1" applyBorder="1" applyAlignment="1">
      <alignment horizontal="center"/>
    </xf>
    <xf numFmtId="164" fontId="10" fillId="0" borderId="0" xfId="2" applyNumberFormat="1" applyFont="1" applyBorder="1" applyAlignment="1">
      <alignment horizontal="center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Fill="1"/>
    <xf numFmtId="0" fontId="13" fillId="0" borderId="0" xfId="5" applyFont="1"/>
    <xf numFmtId="0" fontId="8" fillId="0" borderId="0" xfId="3" applyFont="1"/>
    <xf numFmtId="4" fontId="10" fillId="0" borderId="3" xfId="1" applyNumberFormat="1" applyFont="1" applyBorder="1" applyAlignment="1">
      <alignment horizontal="center" vertical="center"/>
    </xf>
    <xf numFmtId="4" fontId="10" fillId="0" borderId="4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7" fillId="0" borderId="0" xfId="9" applyFont="1"/>
    <xf numFmtId="0" fontId="8" fillId="0" borderId="0" xfId="9" applyFont="1"/>
    <xf numFmtId="0" fontId="6" fillId="0" borderId="0" xfId="9" applyFont="1"/>
    <xf numFmtId="0" fontId="10" fillId="0" borderId="0" xfId="9" applyFont="1" applyFill="1"/>
    <xf numFmtId="0" fontId="8" fillId="0" borderId="0" xfId="9" applyFont="1" applyFill="1"/>
    <xf numFmtId="0" fontId="10" fillId="0" borderId="1" xfId="9" applyFont="1" applyBorder="1" applyAlignment="1">
      <alignment vertical="center"/>
    </xf>
    <xf numFmtId="0" fontId="10" fillId="0" borderId="1" xfId="9" applyFont="1" applyBorder="1" applyAlignment="1">
      <alignment horizontal="right" vertical="center" wrapText="1"/>
    </xf>
    <xf numFmtId="14" fontId="10" fillId="0" borderId="1" xfId="9" applyNumberFormat="1" applyFont="1" applyBorder="1" applyAlignment="1">
      <alignment horizontal="right" vertical="center" wrapText="1"/>
    </xf>
    <xf numFmtId="0" fontId="8" fillId="0" borderId="1" xfId="9" applyFont="1" applyBorder="1"/>
    <xf numFmtId="3" fontId="8" fillId="0" borderId="1" xfId="9" applyNumberFormat="1" applyFont="1" applyBorder="1"/>
    <xf numFmtId="3" fontId="8" fillId="0" borderId="1" xfId="9" applyNumberFormat="1" applyFont="1" applyBorder="1" applyAlignment="1">
      <alignment horizontal="right"/>
    </xf>
    <xf numFmtId="0" fontId="11" fillId="0" borderId="2" xfId="9" applyFont="1" applyBorder="1"/>
    <xf numFmtId="3" fontId="11" fillId="0" borderId="2" xfId="9" applyNumberFormat="1" applyFont="1" applyBorder="1"/>
    <xf numFmtId="0" fontId="11" fillId="0" borderId="1" xfId="9" applyFont="1" applyBorder="1"/>
    <xf numFmtId="164" fontId="11" fillId="0" borderId="1" xfId="10" applyNumberFormat="1" applyFont="1" applyBorder="1"/>
    <xf numFmtId="0" fontId="10" fillId="0" borderId="0" xfId="9" applyFont="1"/>
    <xf numFmtId="3" fontId="8" fillId="0" borderId="0" xfId="9" applyNumberFormat="1" applyFont="1"/>
    <xf numFmtId="0" fontId="10" fillId="0" borderId="6" xfId="9" applyFont="1" applyBorder="1" applyAlignment="1">
      <alignment horizontal="left" vertical="center" wrapText="1"/>
    </xf>
    <xf numFmtId="0" fontId="10" fillId="0" borderId="5" xfId="9" applyFont="1" applyBorder="1" applyAlignment="1">
      <alignment horizontal="left" vertical="center" wrapText="1"/>
    </xf>
    <xf numFmtId="0" fontId="10" fillId="0" borderId="2" xfId="9" applyFont="1" applyBorder="1" applyAlignment="1">
      <alignment horizontal="left" vertical="center" wrapText="1"/>
    </xf>
  </cellXfs>
  <cellStyles count="11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Percentuale 2" xfId="2"/>
    <cellStyle name="Percentuale 2 2" xfId="4"/>
    <cellStyle name="Percentuale 2 2 2" xfId="6"/>
    <cellStyle name="Percentuale 2 2 3" xfId="8"/>
    <cellStyle name="Percentuale 2 2 4" xfId="10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zoomScaleNormal="100" workbookViewId="0">
      <selection activeCell="K77" sqref="K77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49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44</v>
      </c>
      <c r="F6" s="7" t="s">
        <v>45</v>
      </c>
      <c r="G6" s="32" t="s">
        <v>50</v>
      </c>
      <c r="H6" s="32" t="s">
        <v>51</v>
      </c>
    </row>
    <row r="7" spans="1:8" x14ac:dyDescent="0.2">
      <c r="A7" s="38" t="s">
        <v>22</v>
      </c>
      <c r="B7" s="8" t="s">
        <v>4</v>
      </c>
      <c r="C7" s="9">
        <v>2441</v>
      </c>
      <c r="D7" s="9">
        <v>2572</v>
      </c>
      <c r="E7" s="9">
        <v>2846</v>
      </c>
      <c r="F7" s="9">
        <v>3009</v>
      </c>
      <c r="G7" s="9">
        <v>1427</v>
      </c>
      <c r="H7" s="9">
        <v>1602</v>
      </c>
    </row>
    <row r="8" spans="1:8" x14ac:dyDescent="0.2">
      <c r="A8" s="38" t="s">
        <v>15</v>
      </c>
      <c r="B8" s="8" t="s">
        <v>5</v>
      </c>
      <c r="C8" s="9">
        <v>652</v>
      </c>
      <c r="D8" s="9">
        <v>782</v>
      </c>
      <c r="E8" s="9">
        <v>825</v>
      </c>
      <c r="F8" s="9">
        <v>775</v>
      </c>
      <c r="G8" s="9">
        <v>435</v>
      </c>
      <c r="H8" s="9">
        <v>402</v>
      </c>
    </row>
    <row r="9" spans="1:8" x14ac:dyDescent="0.2">
      <c r="A9" s="38" t="s">
        <v>15</v>
      </c>
      <c r="B9" s="8" t="s">
        <v>6</v>
      </c>
      <c r="C9" s="9">
        <v>381</v>
      </c>
      <c r="D9" s="9">
        <v>396</v>
      </c>
      <c r="E9" s="9">
        <v>329</v>
      </c>
      <c r="F9" s="9">
        <v>330</v>
      </c>
      <c r="G9" s="9">
        <v>167</v>
      </c>
      <c r="H9" s="9">
        <v>177</v>
      </c>
    </row>
    <row r="10" spans="1:8" x14ac:dyDescent="0.2">
      <c r="A10" s="38" t="s">
        <v>15</v>
      </c>
      <c r="B10" s="8" t="s">
        <v>16</v>
      </c>
      <c r="C10" s="9">
        <v>158</v>
      </c>
      <c r="D10" s="9">
        <v>104</v>
      </c>
      <c r="E10" s="9">
        <v>155</v>
      </c>
      <c r="F10" s="9">
        <v>144</v>
      </c>
      <c r="G10" s="9">
        <v>80</v>
      </c>
      <c r="H10" s="9">
        <v>49</v>
      </c>
    </row>
    <row r="11" spans="1:8" x14ac:dyDescent="0.2">
      <c r="A11" s="38" t="s">
        <v>15</v>
      </c>
      <c r="B11" s="8" t="s">
        <v>8</v>
      </c>
      <c r="C11" s="9">
        <v>33</v>
      </c>
      <c r="D11" s="9">
        <v>31</v>
      </c>
      <c r="E11" s="9">
        <v>95</v>
      </c>
      <c r="F11" s="9">
        <v>35</v>
      </c>
      <c r="G11" s="9">
        <v>49</v>
      </c>
      <c r="H11" s="9">
        <v>30</v>
      </c>
    </row>
    <row r="12" spans="1:8" x14ac:dyDescent="0.2">
      <c r="A12" s="38"/>
      <c r="B12" s="10" t="s">
        <v>17</v>
      </c>
      <c r="C12" s="11">
        <f>SUM(C7:C11)</f>
        <v>3665</v>
      </c>
      <c r="D12" s="11">
        <f>SUM(D7:D11)</f>
        <v>3885</v>
      </c>
      <c r="E12" s="11">
        <f t="shared" ref="E12:F12" si="0">SUM(E7:E11)</f>
        <v>4250</v>
      </c>
      <c r="F12" s="11">
        <f t="shared" si="0"/>
        <v>4293</v>
      </c>
      <c r="G12" s="11">
        <f t="shared" ref="G12:H12" si="1">SUM(G7:G11)</f>
        <v>2158</v>
      </c>
      <c r="H12" s="11">
        <f t="shared" si="1"/>
        <v>2260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18</v>
      </c>
      <c r="C14" s="36">
        <f>D12/C12</f>
        <v>1.0600272851296044</v>
      </c>
      <c r="D14" s="37"/>
      <c r="E14" s="36">
        <f>F12/E12</f>
        <v>1.0101176470588236</v>
      </c>
      <c r="F14" s="37"/>
      <c r="G14" s="36">
        <f>H12/G12</f>
        <v>1.0472659870250232</v>
      </c>
      <c r="H14" s="37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38" t="s">
        <v>30</v>
      </c>
      <c r="B16" s="8" t="s">
        <v>4</v>
      </c>
      <c r="C16" s="9">
        <v>2084</v>
      </c>
      <c r="D16" s="9">
        <v>2206</v>
      </c>
      <c r="E16" s="9">
        <v>2235</v>
      </c>
      <c r="F16" s="9">
        <v>2326</v>
      </c>
      <c r="G16" s="9">
        <v>1038</v>
      </c>
      <c r="H16" s="9">
        <v>1137</v>
      </c>
    </row>
    <row r="17" spans="1:8" x14ac:dyDescent="0.2">
      <c r="A17" s="38" t="s">
        <v>19</v>
      </c>
      <c r="B17" s="8" t="s">
        <v>5</v>
      </c>
      <c r="C17" s="9">
        <v>582</v>
      </c>
      <c r="D17" s="9">
        <v>928</v>
      </c>
      <c r="E17" s="9">
        <v>594</v>
      </c>
      <c r="F17" s="9">
        <v>811</v>
      </c>
      <c r="G17" s="9">
        <v>298</v>
      </c>
      <c r="H17" s="9">
        <v>447</v>
      </c>
    </row>
    <row r="18" spans="1:8" x14ac:dyDescent="0.2">
      <c r="A18" s="38" t="s">
        <v>19</v>
      </c>
      <c r="B18" s="8" t="s">
        <v>6</v>
      </c>
      <c r="C18" s="9">
        <v>278</v>
      </c>
      <c r="D18" s="9">
        <v>288</v>
      </c>
      <c r="E18" s="18">
        <v>292</v>
      </c>
      <c r="F18" s="9">
        <v>293</v>
      </c>
      <c r="G18" s="18">
        <v>154</v>
      </c>
      <c r="H18" s="9">
        <v>141</v>
      </c>
    </row>
    <row r="19" spans="1:8" x14ac:dyDescent="0.2">
      <c r="A19" s="38" t="s">
        <v>19</v>
      </c>
      <c r="B19" s="8" t="s">
        <v>16</v>
      </c>
      <c r="C19" s="9">
        <v>135</v>
      </c>
      <c r="D19" s="9">
        <v>114</v>
      </c>
      <c r="E19" s="9">
        <v>152</v>
      </c>
      <c r="F19" s="9">
        <v>180</v>
      </c>
      <c r="G19" s="9">
        <v>76</v>
      </c>
      <c r="H19" s="9">
        <v>89</v>
      </c>
    </row>
    <row r="20" spans="1:8" x14ac:dyDescent="0.2">
      <c r="A20" s="38" t="s">
        <v>19</v>
      </c>
      <c r="B20" s="8" t="s">
        <v>8</v>
      </c>
      <c r="C20" s="9">
        <v>38</v>
      </c>
      <c r="D20" s="9">
        <v>26</v>
      </c>
      <c r="E20" s="9">
        <v>85</v>
      </c>
      <c r="F20" s="9">
        <v>34</v>
      </c>
      <c r="G20" s="9">
        <v>42</v>
      </c>
      <c r="H20" s="9">
        <v>23</v>
      </c>
    </row>
    <row r="21" spans="1:8" x14ac:dyDescent="0.2">
      <c r="A21" s="38"/>
      <c r="B21" s="10" t="s">
        <v>17</v>
      </c>
      <c r="C21" s="11">
        <f t="shared" ref="C21:F21" si="2">SUM(C16:C20)</f>
        <v>3117</v>
      </c>
      <c r="D21" s="11">
        <f t="shared" si="2"/>
        <v>3562</v>
      </c>
      <c r="E21" s="11">
        <f t="shared" si="2"/>
        <v>3358</v>
      </c>
      <c r="F21" s="11">
        <f t="shared" si="2"/>
        <v>3644</v>
      </c>
      <c r="G21" s="11">
        <f t="shared" ref="G21:H21" si="3">SUM(G16:G20)</f>
        <v>1608</v>
      </c>
      <c r="H21" s="11">
        <f t="shared" si="3"/>
        <v>1837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18</v>
      </c>
      <c r="C23" s="36">
        <f>D21/C21</f>
        <v>1.1427654796278472</v>
      </c>
      <c r="D23" s="37"/>
      <c r="E23" s="36">
        <f>F21/E21</f>
        <v>1.0851697438951757</v>
      </c>
      <c r="F23" s="37"/>
      <c r="G23" s="36">
        <f>H21/G21</f>
        <v>1.1424129353233832</v>
      </c>
      <c r="H23" s="37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38" t="s">
        <v>29</v>
      </c>
      <c r="B25" s="8" t="s">
        <v>4</v>
      </c>
      <c r="C25" s="9">
        <v>1026</v>
      </c>
      <c r="D25" s="9">
        <v>1209</v>
      </c>
      <c r="E25" s="9">
        <v>972</v>
      </c>
      <c r="F25" s="9">
        <v>1023</v>
      </c>
      <c r="G25" s="9">
        <v>456</v>
      </c>
      <c r="H25" s="9">
        <v>531</v>
      </c>
    </row>
    <row r="26" spans="1:8" x14ac:dyDescent="0.2">
      <c r="A26" s="38"/>
      <c r="B26" s="8" t="s">
        <v>5</v>
      </c>
      <c r="C26" s="9">
        <v>278</v>
      </c>
      <c r="D26" s="9">
        <v>267</v>
      </c>
      <c r="E26" s="9">
        <v>275</v>
      </c>
      <c r="F26" s="9">
        <v>227</v>
      </c>
      <c r="G26" s="9">
        <v>169</v>
      </c>
      <c r="H26" s="9">
        <v>88</v>
      </c>
    </row>
    <row r="27" spans="1:8" x14ac:dyDescent="0.2">
      <c r="A27" s="38"/>
      <c r="B27" s="8" t="s">
        <v>6</v>
      </c>
      <c r="C27" s="9">
        <v>193</v>
      </c>
      <c r="D27" s="9">
        <v>191</v>
      </c>
      <c r="E27" s="9">
        <v>149</v>
      </c>
      <c r="F27" s="9">
        <v>139</v>
      </c>
      <c r="G27" s="9">
        <v>55</v>
      </c>
      <c r="H27" s="9">
        <v>78</v>
      </c>
    </row>
    <row r="28" spans="1:8" x14ac:dyDescent="0.2">
      <c r="A28" s="38"/>
      <c r="B28" s="8" t="s">
        <v>16</v>
      </c>
      <c r="C28" s="9">
        <v>88</v>
      </c>
      <c r="D28" s="9">
        <v>83</v>
      </c>
      <c r="E28" s="9">
        <v>67</v>
      </c>
      <c r="F28" s="9">
        <v>58</v>
      </c>
      <c r="G28" s="9">
        <v>31</v>
      </c>
      <c r="H28" s="9">
        <v>12</v>
      </c>
    </row>
    <row r="29" spans="1:8" x14ac:dyDescent="0.2">
      <c r="A29" s="38"/>
      <c r="B29" s="8" t="s">
        <v>8</v>
      </c>
      <c r="C29" s="9">
        <v>21</v>
      </c>
      <c r="D29" s="9">
        <v>19</v>
      </c>
      <c r="E29" s="9">
        <v>10</v>
      </c>
      <c r="F29" s="9">
        <v>11</v>
      </c>
      <c r="G29" s="9">
        <v>9</v>
      </c>
      <c r="H29" s="9">
        <v>9</v>
      </c>
    </row>
    <row r="30" spans="1:8" x14ac:dyDescent="0.2">
      <c r="A30" s="38"/>
      <c r="B30" s="10" t="s">
        <v>17</v>
      </c>
      <c r="C30" s="11">
        <f t="shared" ref="C30:F30" si="4">SUM(C25:C29)</f>
        <v>1606</v>
      </c>
      <c r="D30" s="11">
        <f t="shared" si="4"/>
        <v>1769</v>
      </c>
      <c r="E30" s="11">
        <f t="shared" si="4"/>
        <v>1473</v>
      </c>
      <c r="F30" s="11">
        <f t="shared" si="4"/>
        <v>1458</v>
      </c>
      <c r="G30" s="11">
        <f t="shared" ref="G30:H30" si="5">SUM(G25:G29)</f>
        <v>720</v>
      </c>
      <c r="H30" s="11">
        <f t="shared" si="5"/>
        <v>718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18</v>
      </c>
      <c r="C32" s="36">
        <f>D30/C30</f>
        <v>1.1014943960149439</v>
      </c>
      <c r="D32" s="37"/>
      <c r="E32" s="36">
        <f>F30/E30</f>
        <v>0.98981670061099791</v>
      </c>
      <c r="F32" s="37"/>
      <c r="G32" s="36">
        <f>H30/G30</f>
        <v>0.99722222222222223</v>
      </c>
      <c r="H32" s="37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38" t="s">
        <v>28</v>
      </c>
      <c r="B34" s="8" t="s">
        <v>4</v>
      </c>
      <c r="C34" s="9">
        <v>1297</v>
      </c>
      <c r="D34" s="9">
        <v>1379</v>
      </c>
      <c r="E34" s="9">
        <v>1435</v>
      </c>
      <c r="F34" s="9">
        <v>1445</v>
      </c>
      <c r="G34" s="9">
        <v>717</v>
      </c>
      <c r="H34" s="9">
        <v>785</v>
      </c>
    </row>
    <row r="35" spans="1:8" x14ac:dyDescent="0.2">
      <c r="A35" s="38" t="s">
        <v>20</v>
      </c>
      <c r="B35" s="8" t="s">
        <v>5</v>
      </c>
      <c r="C35" s="9">
        <v>525</v>
      </c>
      <c r="D35" s="9">
        <v>734</v>
      </c>
      <c r="E35" s="9">
        <v>636</v>
      </c>
      <c r="F35" s="9">
        <v>804</v>
      </c>
      <c r="G35" s="9">
        <v>307</v>
      </c>
      <c r="H35" s="9">
        <v>400</v>
      </c>
    </row>
    <row r="36" spans="1:8" x14ac:dyDescent="0.2">
      <c r="A36" s="38" t="s">
        <v>20</v>
      </c>
      <c r="B36" s="8" t="s">
        <v>6</v>
      </c>
      <c r="C36" s="9">
        <v>170</v>
      </c>
      <c r="D36" s="9">
        <v>192</v>
      </c>
      <c r="E36" s="9">
        <v>162</v>
      </c>
      <c r="F36" s="9">
        <v>165</v>
      </c>
      <c r="G36" s="9">
        <v>70</v>
      </c>
      <c r="H36" s="9">
        <v>70</v>
      </c>
    </row>
    <row r="37" spans="1:8" x14ac:dyDescent="0.2">
      <c r="A37" s="38" t="s">
        <v>20</v>
      </c>
      <c r="B37" s="8" t="s">
        <v>16</v>
      </c>
      <c r="C37" s="9">
        <v>93</v>
      </c>
      <c r="D37" s="9">
        <v>45</v>
      </c>
      <c r="E37" s="9">
        <v>73</v>
      </c>
      <c r="F37" s="9">
        <v>84</v>
      </c>
      <c r="G37" s="9">
        <v>24</v>
      </c>
      <c r="H37" s="9">
        <v>46</v>
      </c>
    </row>
    <row r="38" spans="1:8" x14ac:dyDescent="0.2">
      <c r="A38" s="38" t="s">
        <v>20</v>
      </c>
      <c r="B38" s="8" t="s">
        <v>8</v>
      </c>
      <c r="C38" s="9">
        <v>38</v>
      </c>
      <c r="D38" s="9">
        <v>8</v>
      </c>
      <c r="E38" s="9">
        <v>56</v>
      </c>
      <c r="F38" s="9">
        <v>35</v>
      </c>
      <c r="G38" s="9">
        <v>18</v>
      </c>
      <c r="H38" s="9">
        <v>7</v>
      </c>
    </row>
    <row r="39" spans="1:8" x14ac:dyDescent="0.2">
      <c r="A39" s="38"/>
      <c r="B39" s="10" t="s">
        <v>17</v>
      </c>
      <c r="C39" s="11">
        <f t="shared" ref="C39:F39" si="6">SUM(C34:C38)</f>
        <v>2123</v>
      </c>
      <c r="D39" s="11">
        <f t="shared" si="6"/>
        <v>2358</v>
      </c>
      <c r="E39" s="11">
        <f t="shared" si="6"/>
        <v>2362</v>
      </c>
      <c r="F39" s="11">
        <f t="shared" si="6"/>
        <v>2533</v>
      </c>
      <c r="G39" s="11">
        <f t="shared" ref="G39:H39" si="7">SUM(G34:G38)</f>
        <v>1136</v>
      </c>
      <c r="H39" s="11">
        <f t="shared" si="7"/>
        <v>1308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18</v>
      </c>
      <c r="C41" s="36">
        <f>D39/C39</f>
        <v>1.1106924163918983</v>
      </c>
      <c r="D41" s="37"/>
      <c r="E41" s="36">
        <f>F39/E39</f>
        <v>1.0723962743437765</v>
      </c>
      <c r="F41" s="37"/>
      <c r="G41" s="36">
        <f>H39/G39</f>
        <v>1.1514084507042253</v>
      </c>
      <c r="H41" s="37"/>
    </row>
    <row r="42" spans="1:8" x14ac:dyDescent="0.2">
      <c r="C42" s="17"/>
      <c r="D42" s="17"/>
      <c r="E42" s="17"/>
      <c r="F42" s="17"/>
      <c r="G42" s="17"/>
      <c r="H42" s="17"/>
    </row>
    <row r="43" spans="1:8" x14ac:dyDescent="0.2">
      <c r="A43" s="38" t="s">
        <v>27</v>
      </c>
      <c r="B43" s="8" t="s">
        <v>4</v>
      </c>
      <c r="C43" s="9">
        <v>12741</v>
      </c>
      <c r="D43" s="9">
        <v>17183</v>
      </c>
      <c r="E43" s="9">
        <v>11386</v>
      </c>
      <c r="F43" s="9">
        <v>12129</v>
      </c>
      <c r="G43" s="9">
        <v>6034</v>
      </c>
      <c r="H43" s="9">
        <v>6603</v>
      </c>
    </row>
    <row r="44" spans="1:8" x14ac:dyDescent="0.2">
      <c r="A44" s="38"/>
      <c r="B44" s="8" t="s">
        <v>5</v>
      </c>
      <c r="C44" s="9">
        <v>3047</v>
      </c>
      <c r="D44" s="9">
        <v>3057</v>
      </c>
      <c r="E44" s="9">
        <v>2810</v>
      </c>
      <c r="F44" s="9">
        <v>3046</v>
      </c>
      <c r="G44" s="9">
        <v>1593</v>
      </c>
      <c r="H44" s="9">
        <v>1305</v>
      </c>
    </row>
    <row r="45" spans="1:8" x14ac:dyDescent="0.2">
      <c r="A45" s="38"/>
      <c r="B45" s="8" t="s">
        <v>6</v>
      </c>
      <c r="C45" s="9">
        <v>2593</v>
      </c>
      <c r="D45" s="9">
        <v>2751</v>
      </c>
      <c r="E45" s="9">
        <v>2376</v>
      </c>
      <c r="F45" s="9">
        <v>2473</v>
      </c>
      <c r="G45" s="9">
        <v>1203</v>
      </c>
      <c r="H45" s="9">
        <v>1187</v>
      </c>
    </row>
    <row r="46" spans="1:8" x14ac:dyDescent="0.2">
      <c r="A46" s="38"/>
      <c r="B46" s="8" t="s">
        <v>16</v>
      </c>
      <c r="C46" s="9">
        <v>1117</v>
      </c>
      <c r="D46" s="9">
        <v>824</v>
      </c>
      <c r="E46" s="9">
        <v>1114</v>
      </c>
      <c r="F46" s="9">
        <v>1042</v>
      </c>
      <c r="G46" s="9">
        <v>523</v>
      </c>
      <c r="H46" s="9">
        <v>560</v>
      </c>
    </row>
    <row r="47" spans="1:8" x14ac:dyDescent="0.2">
      <c r="A47" s="38"/>
      <c r="B47" s="8" t="s">
        <v>8</v>
      </c>
      <c r="C47" s="9">
        <v>322</v>
      </c>
      <c r="D47" s="9">
        <v>237</v>
      </c>
      <c r="E47" s="9">
        <v>454</v>
      </c>
      <c r="F47" s="9">
        <v>413</v>
      </c>
      <c r="G47" s="9">
        <v>219</v>
      </c>
      <c r="H47" s="9">
        <v>318</v>
      </c>
    </row>
    <row r="48" spans="1:8" x14ac:dyDescent="0.2">
      <c r="A48" s="38"/>
      <c r="B48" s="10" t="s">
        <v>17</v>
      </c>
      <c r="C48" s="11">
        <f t="shared" ref="C48:F48" si="8">SUM(C43:C47)</f>
        <v>19820</v>
      </c>
      <c r="D48" s="11">
        <f t="shared" si="8"/>
        <v>24052</v>
      </c>
      <c r="E48" s="11">
        <f t="shared" si="8"/>
        <v>18140</v>
      </c>
      <c r="F48" s="11">
        <f t="shared" si="8"/>
        <v>19103</v>
      </c>
      <c r="G48" s="11">
        <f t="shared" ref="G48:H48" si="9">SUM(G43:G47)</f>
        <v>9572</v>
      </c>
      <c r="H48" s="11">
        <f t="shared" si="9"/>
        <v>9973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14"/>
      <c r="H49" s="14"/>
    </row>
    <row r="50" spans="1:8" x14ac:dyDescent="0.2">
      <c r="A50" s="12"/>
      <c r="B50" s="15" t="s">
        <v>18</v>
      </c>
      <c r="C50" s="36">
        <f>D48/C48</f>
        <v>1.2135216952573158</v>
      </c>
      <c r="D50" s="37"/>
      <c r="E50" s="36">
        <f>F48/E48</f>
        <v>1.0530871003307607</v>
      </c>
      <c r="F50" s="37"/>
      <c r="G50" s="36">
        <f>H48/G48</f>
        <v>1.0418930213121604</v>
      </c>
      <c r="H50" s="37"/>
    </row>
    <row r="51" spans="1:8" x14ac:dyDescent="0.2">
      <c r="C51" s="17"/>
      <c r="D51" s="17"/>
      <c r="E51" s="17"/>
      <c r="F51" s="17"/>
      <c r="G51" s="17"/>
      <c r="H51" s="17"/>
    </row>
    <row r="52" spans="1:8" x14ac:dyDescent="0.2">
      <c r="A52" s="38" t="s">
        <v>26</v>
      </c>
      <c r="B52" s="8" t="s">
        <v>4</v>
      </c>
      <c r="C52" s="9">
        <v>4252</v>
      </c>
      <c r="D52" s="9">
        <v>4378</v>
      </c>
      <c r="E52" s="9">
        <v>4394</v>
      </c>
      <c r="F52" s="9">
        <v>4827</v>
      </c>
      <c r="G52" s="9">
        <v>2234</v>
      </c>
      <c r="H52" s="9">
        <v>2445</v>
      </c>
    </row>
    <row r="53" spans="1:8" x14ac:dyDescent="0.2">
      <c r="A53" s="38"/>
      <c r="B53" s="8" t="s">
        <v>5</v>
      </c>
      <c r="C53" s="9">
        <v>1409</v>
      </c>
      <c r="D53" s="9">
        <v>1745</v>
      </c>
      <c r="E53" s="9">
        <v>1455</v>
      </c>
      <c r="F53" s="9">
        <v>1888</v>
      </c>
      <c r="G53" s="9">
        <v>795</v>
      </c>
      <c r="H53" s="9">
        <v>1155</v>
      </c>
    </row>
    <row r="54" spans="1:8" x14ac:dyDescent="0.2">
      <c r="A54" s="38"/>
      <c r="B54" s="8" t="s">
        <v>6</v>
      </c>
      <c r="C54" s="9">
        <v>654</v>
      </c>
      <c r="D54" s="9">
        <v>732</v>
      </c>
      <c r="E54" s="9">
        <v>555</v>
      </c>
      <c r="F54" s="9">
        <v>558</v>
      </c>
      <c r="G54" s="9">
        <v>313</v>
      </c>
      <c r="H54" s="9">
        <v>297</v>
      </c>
    </row>
    <row r="55" spans="1:8" x14ac:dyDescent="0.2">
      <c r="A55" s="38"/>
      <c r="B55" s="8" t="s">
        <v>16</v>
      </c>
      <c r="C55" s="9">
        <v>351</v>
      </c>
      <c r="D55" s="9">
        <v>185</v>
      </c>
      <c r="E55" s="9">
        <v>272</v>
      </c>
      <c r="F55" s="9">
        <v>271</v>
      </c>
      <c r="G55" s="9">
        <v>136</v>
      </c>
      <c r="H55" s="9">
        <v>138</v>
      </c>
    </row>
    <row r="56" spans="1:8" x14ac:dyDescent="0.2">
      <c r="A56" s="38"/>
      <c r="B56" s="8" t="s">
        <v>8</v>
      </c>
      <c r="C56" s="9">
        <v>97</v>
      </c>
      <c r="D56" s="9">
        <v>59</v>
      </c>
      <c r="E56" s="9">
        <v>175</v>
      </c>
      <c r="F56" s="9">
        <v>70</v>
      </c>
      <c r="G56" s="9">
        <v>91</v>
      </c>
      <c r="H56" s="9">
        <v>45</v>
      </c>
    </row>
    <row r="57" spans="1:8" x14ac:dyDescent="0.2">
      <c r="A57" s="38"/>
      <c r="B57" s="10" t="s">
        <v>17</v>
      </c>
      <c r="C57" s="11">
        <f t="shared" ref="C57:F57" si="10">SUM(C52:C56)</f>
        <v>6763</v>
      </c>
      <c r="D57" s="11">
        <f t="shared" si="10"/>
        <v>7099</v>
      </c>
      <c r="E57" s="11">
        <f t="shared" si="10"/>
        <v>6851</v>
      </c>
      <c r="F57" s="11">
        <f t="shared" si="10"/>
        <v>7614</v>
      </c>
      <c r="G57" s="11">
        <f t="shared" ref="G57:H57" si="11">SUM(G52:G56)</f>
        <v>3569</v>
      </c>
      <c r="H57" s="11">
        <f t="shared" si="11"/>
        <v>4080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14"/>
      <c r="H58" s="14"/>
    </row>
    <row r="59" spans="1:8" x14ac:dyDescent="0.2">
      <c r="A59" s="12"/>
      <c r="B59" s="15" t="s">
        <v>18</v>
      </c>
      <c r="C59" s="36">
        <f>D57/C57</f>
        <v>1.0496820937453792</v>
      </c>
      <c r="D59" s="37"/>
      <c r="E59" s="36">
        <f>F57/E57</f>
        <v>1.1113706028317034</v>
      </c>
      <c r="F59" s="37"/>
      <c r="G59" s="36">
        <f>H57/G57</f>
        <v>1.1431773606052116</v>
      </c>
      <c r="H59" s="37"/>
    </row>
    <row r="61" spans="1:8" x14ac:dyDescent="0.2">
      <c r="A61" s="38" t="s">
        <v>25</v>
      </c>
      <c r="B61" s="8" t="s">
        <v>4</v>
      </c>
      <c r="C61" s="9">
        <v>2444</v>
      </c>
      <c r="D61" s="9">
        <v>3001</v>
      </c>
      <c r="E61" s="9">
        <v>2979</v>
      </c>
      <c r="F61" s="9">
        <v>2947</v>
      </c>
      <c r="G61" s="9">
        <v>1530</v>
      </c>
      <c r="H61" s="9">
        <v>1550</v>
      </c>
    </row>
    <row r="62" spans="1:8" x14ac:dyDescent="0.2">
      <c r="A62" s="38"/>
      <c r="B62" s="8" t="s">
        <v>5</v>
      </c>
      <c r="C62" s="9">
        <v>840</v>
      </c>
      <c r="D62" s="9">
        <v>746</v>
      </c>
      <c r="E62" s="9">
        <v>952</v>
      </c>
      <c r="F62" s="9">
        <v>1326</v>
      </c>
      <c r="G62" s="9">
        <v>562</v>
      </c>
      <c r="H62" s="9">
        <v>1024</v>
      </c>
    </row>
    <row r="63" spans="1:8" x14ac:dyDescent="0.2">
      <c r="A63" s="38"/>
      <c r="B63" s="8" t="s">
        <v>6</v>
      </c>
      <c r="C63" s="9">
        <v>300</v>
      </c>
      <c r="D63" s="9">
        <v>283</v>
      </c>
      <c r="E63" s="9">
        <v>289</v>
      </c>
      <c r="F63" s="9">
        <v>317</v>
      </c>
      <c r="G63" s="9">
        <v>160</v>
      </c>
      <c r="H63" s="9">
        <v>163</v>
      </c>
    </row>
    <row r="64" spans="1:8" x14ac:dyDescent="0.2">
      <c r="A64" s="38"/>
      <c r="B64" s="8" t="s">
        <v>16</v>
      </c>
      <c r="C64" s="9">
        <v>160</v>
      </c>
      <c r="D64" s="9">
        <v>114</v>
      </c>
      <c r="E64" s="9">
        <v>152</v>
      </c>
      <c r="F64" s="9">
        <v>123</v>
      </c>
      <c r="G64" s="9">
        <v>68</v>
      </c>
      <c r="H64" s="9">
        <v>78</v>
      </c>
    </row>
    <row r="65" spans="1:8" x14ac:dyDescent="0.2">
      <c r="A65" s="38"/>
      <c r="B65" s="8" t="s">
        <v>8</v>
      </c>
      <c r="C65" s="9">
        <v>29</v>
      </c>
      <c r="D65" s="9">
        <v>30</v>
      </c>
      <c r="E65" s="9">
        <v>13</v>
      </c>
      <c r="F65" s="9">
        <v>27</v>
      </c>
      <c r="G65" s="9">
        <v>11</v>
      </c>
      <c r="H65" s="9">
        <v>10</v>
      </c>
    </row>
    <row r="66" spans="1:8" x14ac:dyDescent="0.2">
      <c r="A66" s="38"/>
      <c r="B66" s="10" t="s">
        <v>17</v>
      </c>
      <c r="C66" s="11">
        <f t="shared" ref="C66:F66" si="12">SUM(C61:C65)</f>
        <v>3773</v>
      </c>
      <c r="D66" s="11">
        <f t="shared" si="12"/>
        <v>4174</v>
      </c>
      <c r="E66" s="11">
        <f t="shared" si="12"/>
        <v>4385</v>
      </c>
      <c r="F66" s="11">
        <f t="shared" si="12"/>
        <v>4740</v>
      </c>
      <c r="G66" s="11">
        <f t="shared" ref="G66:H66" si="13">SUM(G61:G65)</f>
        <v>2331</v>
      </c>
      <c r="H66" s="11">
        <f t="shared" si="13"/>
        <v>2825</v>
      </c>
    </row>
    <row r="67" spans="1:8" ht="7.15" customHeight="1" x14ac:dyDescent="0.2">
      <c r="A67" s="12"/>
      <c r="B67" s="13"/>
      <c r="C67" s="14"/>
      <c r="D67" s="14"/>
      <c r="E67" s="14"/>
      <c r="F67" s="14"/>
      <c r="G67" s="14"/>
      <c r="H67" s="14"/>
    </row>
    <row r="68" spans="1:8" x14ac:dyDescent="0.2">
      <c r="A68" s="12"/>
      <c r="B68" s="15" t="s">
        <v>18</v>
      </c>
      <c r="C68" s="36">
        <f>D66/C66</f>
        <v>1.1062814736284123</v>
      </c>
      <c r="D68" s="37"/>
      <c r="E68" s="36">
        <f>F66/E66</f>
        <v>1.0809578107183579</v>
      </c>
      <c r="F68" s="37"/>
      <c r="G68" s="36">
        <f>H66/G66</f>
        <v>1.211926211926212</v>
      </c>
      <c r="H68" s="37"/>
    </row>
    <row r="69" spans="1:8" ht="12.75" customHeight="1" x14ac:dyDescent="0.2">
      <c r="A69" s="2"/>
    </row>
    <row r="70" spans="1:8" x14ac:dyDescent="0.2">
      <c r="A70" s="38" t="s">
        <v>24</v>
      </c>
      <c r="B70" s="8" t="s">
        <v>4</v>
      </c>
      <c r="C70" s="9">
        <v>455</v>
      </c>
      <c r="D70" s="9">
        <v>695</v>
      </c>
      <c r="E70" s="9">
        <v>461</v>
      </c>
      <c r="F70" s="9">
        <v>519</v>
      </c>
      <c r="G70" s="9">
        <v>166</v>
      </c>
      <c r="H70" s="9">
        <v>165</v>
      </c>
    </row>
    <row r="71" spans="1:8" x14ac:dyDescent="0.2">
      <c r="A71" s="38"/>
      <c r="B71" s="8" t="s">
        <v>5</v>
      </c>
      <c r="C71" s="9">
        <v>151</v>
      </c>
      <c r="D71" s="9">
        <v>176</v>
      </c>
      <c r="E71" s="9">
        <v>195</v>
      </c>
      <c r="F71" s="9">
        <v>217</v>
      </c>
      <c r="G71" s="9">
        <v>75</v>
      </c>
      <c r="H71" s="9">
        <v>99</v>
      </c>
    </row>
    <row r="72" spans="1:8" x14ac:dyDescent="0.2">
      <c r="A72" s="38"/>
      <c r="B72" s="8" t="s">
        <v>6</v>
      </c>
      <c r="C72" s="9">
        <v>43</v>
      </c>
      <c r="D72" s="9">
        <v>45</v>
      </c>
      <c r="E72" s="9">
        <v>56</v>
      </c>
      <c r="F72" s="9">
        <v>69</v>
      </c>
      <c r="G72" s="9">
        <v>22</v>
      </c>
      <c r="H72" s="9">
        <v>18</v>
      </c>
    </row>
    <row r="73" spans="1:8" x14ac:dyDescent="0.2">
      <c r="A73" s="38"/>
      <c r="B73" s="8" t="s">
        <v>16</v>
      </c>
      <c r="C73" s="9">
        <v>17</v>
      </c>
      <c r="D73" s="9">
        <v>10</v>
      </c>
      <c r="E73" s="9">
        <v>23</v>
      </c>
      <c r="F73" s="9">
        <v>13</v>
      </c>
      <c r="G73" s="9">
        <v>4</v>
      </c>
      <c r="H73" s="9">
        <v>5</v>
      </c>
    </row>
    <row r="74" spans="1:8" x14ac:dyDescent="0.2">
      <c r="A74" s="38"/>
      <c r="B74" s="8" t="s">
        <v>8</v>
      </c>
      <c r="C74" s="9">
        <v>5</v>
      </c>
      <c r="D74" s="9">
        <v>6</v>
      </c>
      <c r="E74" s="9">
        <v>9</v>
      </c>
      <c r="F74" s="9">
        <v>6</v>
      </c>
      <c r="G74" s="9">
        <v>6</v>
      </c>
      <c r="H74" s="9">
        <v>2</v>
      </c>
    </row>
    <row r="75" spans="1:8" x14ac:dyDescent="0.2">
      <c r="A75" s="38"/>
      <c r="B75" s="10" t="s">
        <v>17</v>
      </c>
      <c r="C75" s="11">
        <f t="shared" ref="C75:F75" si="14">SUM(C70:C74)</f>
        <v>671</v>
      </c>
      <c r="D75" s="11">
        <f t="shared" si="14"/>
        <v>932</v>
      </c>
      <c r="E75" s="11">
        <f t="shared" si="14"/>
        <v>744</v>
      </c>
      <c r="F75" s="11">
        <f t="shared" si="14"/>
        <v>824</v>
      </c>
      <c r="G75" s="11">
        <f t="shared" ref="G75:H75" si="15">SUM(G70:G74)</f>
        <v>273</v>
      </c>
      <c r="H75" s="11">
        <f t="shared" si="15"/>
        <v>289</v>
      </c>
    </row>
    <row r="76" spans="1:8" ht="7.15" customHeight="1" x14ac:dyDescent="0.2">
      <c r="A76" s="12"/>
      <c r="B76" s="13"/>
      <c r="C76" s="14"/>
      <c r="D76" s="14"/>
      <c r="E76" s="14"/>
      <c r="F76" s="14"/>
      <c r="G76" s="14"/>
      <c r="H76" s="14"/>
    </row>
    <row r="77" spans="1:8" x14ac:dyDescent="0.2">
      <c r="A77" s="12"/>
      <c r="B77" s="15" t="s">
        <v>18</v>
      </c>
      <c r="C77" s="36">
        <f>D75/C75</f>
        <v>1.3889716840536512</v>
      </c>
      <c r="D77" s="37"/>
      <c r="E77" s="36">
        <f>F75/E75</f>
        <v>1.10752688172043</v>
      </c>
      <c r="F77" s="37"/>
      <c r="G77" s="36">
        <f>H75/G75</f>
        <v>1.0586080586080586</v>
      </c>
      <c r="H77" s="37"/>
    </row>
    <row r="79" spans="1:8" x14ac:dyDescent="0.2">
      <c r="A79" s="38" t="s">
        <v>23</v>
      </c>
      <c r="B79" s="8" t="s">
        <v>4</v>
      </c>
      <c r="C79" s="9">
        <v>1365</v>
      </c>
      <c r="D79" s="9">
        <v>1465</v>
      </c>
      <c r="E79" s="9">
        <v>1453</v>
      </c>
      <c r="F79" s="9">
        <v>1431</v>
      </c>
      <c r="G79" s="9">
        <v>667</v>
      </c>
      <c r="H79" s="9">
        <v>748</v>
      </c>
    </row>
    <row r="80" spans="1:8" x14ac:dyDescent="0.2">
      <c r="A80" s="38"/>
      <c r="B80" s="8" t="s">
        <v>5</v>
      </c>
      <c r="C80" s="9">
        <v>389</v>
      </c>
      <c r="D80" s="9">
        <v>473</v>
      </c>
      <c r="E80" s="9">
        <v>415</v>
      </c>
      <c r="F80" s="9">
        <v>521</v>
      </c>
      <c r="G80" s="9">
        <v>216</v>
      </c>
      <c r="H80" s="9">
        <v>262</v>
      </c>
    </row>
    <row r="81" spans="1:8" x14ac:dyDescent="0.2">
      <c r="A81" s="38"/>
      <c r="B81" s="8" t="s">
        <v>6</v>
      </c>
      <c r="C81" s="9">
        <v>178</v>
      </c>
      <c r="D81" s="9">
        <v>192</v>
      </c>
      <c r="E81" s="9">
        <v>159</v>
      </c>
      <c r="F81" s="9">
        <v>165</v>
      </c>
      <c r="G81" s="9">
        <v>68</v>
      </c>
      <c r="H81" s="9">
        <v>67</v>
      </c>
    </row>
    <row r="82" spans="1:8" x14ac:dyDescent="0.2">
      <c r="A82" s="38"/>
      <c r="B82" s="8" t="s">
        <v>16</v>
      </c>
      <c r="C82" s="9">
        <v>93</v>
      </c>
      <c r="D82" s="9">
        <v>81</v>
      </c>
      <c r="E82" s="9">
        <v>75</v>
      </c>
      <c r="F82" s="9">
        <v>81</v>
      </c>
      <c r="G82" s="9">
        <v>40</v>
      </c>
      <c r="H82" s="9">
        <v>44</v>
      </c>
    </row>
    <row r="83" spans="1:8" x14ac:dyDescent="0.2">
      <c r="A83" s="38"/>
      <c r="B83" s="8" t="s">
        <v>8</v>
      </c>
      <c r="C83" s="9">
        <v>16</v>
      </c>
      <c r="D83" s="9">
        <v>21</v>
      </c>
      <c r="E83" s="9">
        <v>20</v>
      </c>
      <c r="F83" s="9">
        <v>19</v>
      </c>
      <c r="G83" s="9">
        <v>6</v>
      </c>
      <c r="H83" s="9">
        <v>5</v>
      </c>
    </row>
    <row r="84" spans="1:8" x14ac:dyDescent="0.2">
      <c r="A84" s="38"/>
      <c r="B84" s="10" t="s">
        <v>17</v>
      </c>
      <c r="C84" s="11">
        <f t="shared" ref="C84:F84" si="16">SUM(C79:C83)</f>
        <v>2041</v>
      </c>
      <c r="D84" s="11">
        <f t="shared" si="16"/>
        <v>2232</v>
      </c>
      <c r="E84" s="11">
        <f t="shared" si="16"/>
        <v>2122</v>
      </c>
      <c r="F84" s="11">
        <f t="shared" si="16"/>
        <v>2217</v>
      </c>
      <c r="G84" s="11">
        <f t="shared" ref="G84:H84" si="17">SUM(G79:G83)</f>
        <v>997</v>
      </c>
      <c r="H84" s="11">
        <f t="shared" si="17"/>
        <v>1126</v>
      </c>
    </row>
    <row r="85" spans="1:8" ht="7.15" customHeight="1" x14ac:dyDescent="0.2">
      <c r="A85" s="12"/>
      <c r="B85" s="13"/>
      <c r="C85" s="14"/>
      <c r="D85" s="14"/>
      <c r="E85" s="14"/>
      <c r="F85" s="14"/>
      <c r="G85" s="14"/>
      <c r="H85" s="14"/>
    </row>
    <row r="86" spans="1:8" x14ac:dyDescent="0.2">
      <c r="A86" s="12"/>
      <c r="B86" s="15" t="s">
        <v>18</v>
      </c>
      <c r="C86" s="36">
        <f>D84/C84</f>
        <v>1.0935815776580107</v>
      </c>
      <c r="D86" s="37"/>
      <c r="E86" s="36">
        <f>F84/E84</f>
        <v>1.0447690857681433</v>
      </c>
      <c r="F86" s="37"/>
      <c r="G86" s="36">
        <f>H84/G84</f>
        <v>1.1293881644934805</v>
      </c>
      <c r="H86" s="37"/>
    </row>
    <row r="87" spans="1:8" x14ac:dyDescent="0.2">
      <c r="A87" s="2"/>
    </row>
    <row r="88" spans="1:8" x14ac:dyDescent="0.2">
      <c r="A88" s="35" t="s">
        <v>48</v>
      </c>
    </row>
    <row r="89" spans="1:8" x14ac:dyDescent="0.2">
      <c r="A89" s="34" t="s">
        <v>43</v>
      </c>
    </row>
  </sheetData>
  <mergeCells count="36">
    <mergeCell ref="G59:H59"/>
    <mergeCell ref="G68:H68"/>
    <mergeCell ref="G77:H77"/>
    <mergeCell ref="G86:H86"/>
    <mergeCell ref="G14:H14"/>
    <mergeCell ref="G23:H23"/>
    <mergeCell ref="G32:H32"/>
    <mergeCell ref="G41:H41"/>
    <mergeCell ref="G50:H50"/>
    <mergeCell ref="A79:A84"/>
    <mergeCell ref="C86:D86"/>
    <mergeCell ref="E86:F86"/>
    <mergeCell ref="A61:A66"/>
    <mergeCell ref="C68:D68"/>
    <mergeCell ref="E68:F68"/>
    <mergeCell ref="A70:A75"/>
    <mergeCell ref="C77:D77"/>
    <mergeCell ref="E77:F77"/>
    <mergeCell ref="C59:D59"/>
    <mergeCell ref="E59:F59"/>
    <mergeCell ref="A25:A30"/>
    <mergeCell ref="C32:D32"/>
    <mergeCell ref="E32:F32"/>
    <mergeCell ref="A34:A39"/>
    <mergeCell ref="C41:D41"/>
    <mergeCell ref="E41:F41"/>
    <mergeCell ref="A43:A48"/>
    <mergeCell ref="C50:D50"/>
    <mergeCell ref="E50:F50"/>
    <mergeCell ref="A52:A57"/>
    <mergeCell ref="C23:D23"/>
    <mergeCell ref="E23:F23"/>
    <mergeCell ref="A7:A12"/>
    <mergeCell ref="C14:D14"/>
    <mergeCell ref="E14:F14"/>
    <mergeCell ref="A16:A21"/>
  </mergeCells>
  <conditionalFormatting sqref="C14:D14">
    <cfRule type="cellIs" dxfId="71" priority="69" operator="greaterThan">
      <formula>1</formula>
    </cfRule>
    <cfRule type="cellIs" dxfId="70" priority="70" operator="lessThan">
      <formula>1</formula>
    </cfRule>
  </conditionalFormatting>
  <conditionalFormatting sqref="E14:F14">
    <cfRule type="cellIs" dxfId="69" priority="67" operator="greaterThan">
      <formula>1</formula>
    </cfRule>
    <cfRule type="cellIs" dxfId="68" priority="68" operator="lessThan">
      <formula>1</formula>
    </cfRule>
  </conditionalFormatting>
  <conditionalFormatting sqref="C23:D23">
    <cfRule type="cellIs" dxfId="67" priority="63" operator="greaterThan">
      <formula>1</formula>
    </cfRule>
    <cfRule type="cellIs" dxfId="66" priority="64" operator="lessThan">
      <formula>1</formula>
    </cfRule>
  </conditionalFormatting>
  <conditionalFormatting sqref="E23:F23">
    <cfRule type="cellIs" dxfId="65" priority="61" operator="greaterThan">
      <formula>1</formula>
    </cfRule>
    <cfRule type="cellIs" dxfId="64" priority="62" operator="lessThan">
      <formula>1</formula>
    </cfRule>
  </conditionalFormatting>
  <conditionalFormatting sqref="C32:D32">
    <cfRule type="cellIs" dxfId="63" priority="57" operator="greaterThan">
      <formula>1</formula>
    </cfRule>
    <cfRule type="cellIs" dxfId="62" priority="58" operator="lessThan">
      <formula>1</formula>
    </cfRule>
  </conditionalFormatting>
  <conditionalFormatting sqref="E32:F32">
    <cfRule type="cellIs" dxfId="61" priority="55" operator="greaterThan">
      <formula>1</formula>
    </cfRule>
    <cfRule type="cellIs" dxfId="60" priority="56" operator="lessThan">
      <formula>1</formula>
    </cfRule>
  </conditionalFormatting>
  <conditionalFormatting sqref="C41:D41">
    <cfRule type="cellIs" dxfId="59" priority="51" operator="greaterThan">
      <formula>1</formula>
    </cfRule>
    <cfRule type="cellIs" dxfId="58" priority="52" operator="lessThan">
      <formula>1</formula>
    </cfRule>
  </conditionalFormatting>
  <conditionalFormatting sqref="E41:F41">
    <cfRule type="cellIs" dxfId="57" priority="49" operator="greaterThan">
      <formula>1</formula>
    </cfRule>
    <cfRule type="cellIs" dxfId="56" priority="50" operator="lessThan">
      <formula>1</formula>
    </cfRule>
  </conditionalFormatting>
  <conditionalFormatting sqref="C50:D50">
    <cfRule type="cellIs" dxfId="55" priority="45" operator="greaterThan">
      <formula>1</formula>
    </cfRule>
    <cfRule type="cellIs" dxfId="54" priority="46" operator="lessThan">
      <formula>1</formula>
    </cfRule>
  </conditionalFormatting>
  <conditionalFormatting sqref="E50:F50">
    <cfRule type="cellIs" dxfId="53" priority="43" operator="greaterThan">
      <formula>1</formula>
    </cfRule>
    <cfRule type="cellIs" dxfId="52" priority="44" operator="lessThan">
      <formula>1</formula>
    </cfRule>
  </conditionalFormatting>
  <conditionalFormatting sqref="C59:D59">
    <cfRule type="cellIs" dxfId="51" priority="39" operator="greaterThan">
      <formula>1</formula>
    </cfRule>
    <cfRule type="cellIs" dxfId="50" priority="40" operator="lessThan">
      <formula>1</formula>
    </cfRule>
  </conditionalFormatting>
  <conditionalFormatting sqref="E59:F59">
    <cfRule type="cellIs" dxfId="49" priority="37" operator="greaterThan">
      <formula>1</formula>
    </cfRule>
    <cfRule type="cellIs" dxfId="48" priority="38" operator="lessThan">
      <formula>1</formula>
    </cfRule>
  </conditionalFormatting>
  <conditionalFormatting sqref="C68:D68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E68:F68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C77:D77">
    <cfRule type="cellIs" dxfId="43" priority="27" operator="greaterThan">
      <formula>1</formula>
    </cfRule>
    <cfRule type="cellIs" dxfId="42" priority="28" operator="lessThan">
      <formula>1</formula>
    </cfRule>
  </conditionalFormatting>
  <conditionalFormatting sqref="E77:F77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C86:D86">
    <cfRule type="cellIs" dxfId="39" priority="21" operator="greaterThan">
      <formula>1</formula>
    </cfRule>
    <cfRule type="cellIs" dxfId="38" priority="22" operator="lessThan">
      <formula>1</formula>
    </cfRule>
  </conditionalFormatting>
  <conditionalFormatting sqref="E86:F86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G14:H1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G23:H23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G32:H32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G41:H41">
    <cfRule type="cellIs" dxfId="29" priority="11" operator="greaterThan">
      <formula>1</formula>
    </cfRule>
    <cfRule type="cellIs" dxfId="28" priority="12" operator="lessThan">
      <formula>1</formula>
    </cfRule>
  </conditionalFormatting>
  <conditionalFormatting sqref="G50:H50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G59:H59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G68:H68">
    <cfRule type="cellIs" dxfId="23" priority="5" operator="greaterThan">
      <formula>1</formula>
    </cfRule>
    <cfRule type="cellIs" dxfId="22" priority="6" operator="lessThan">
      <formula>1</formula>
    </cfRule>
  </conditionalFormatting>
  <conditionalFormatting sqref="G77:H77">
    <cfRule type="cellIs" dxfId="21" priority="3" operator="greaterThan">
      <formula>1</formula>
    </cfRule>
    <cfRule type="cellIs" dxfId="20" priority="4" operator="lessThan">
      <formula>1</formula>
    </cfRule>
  </conditionalFormatting>
  <conditionalFormatting sqref="G86:H86">
    <cfRule type="cellIs" dxfId="19" priority="1" operator="greaterThan">
      <formula>1</formula>
    </cfRule>
    <cfRule type="cellIs" dxfId="1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zoomScaleNormal="100" workbookViewId="0">
      <selection activeCell="H13" sqref="H13:H14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21</v>
      </c>
    </row>
    <row r="3" spans="1:6" x14ac:dyDescent="0.2">
      <c r="A3" s="4" t="s">
        <v>2</v>
      </c>
      <c r="B3" s="5"/>
      <c r="E3" s="2"/>
    </row>
    <row r="4" spans="1:6" x14ac:dyDescent="0.2">
      <c r="A4" s="33" t="s">
        <v>53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21" t="s">
        <v>46</v>
      </c>
      <c r="D6" s="21" t="s">
        <v>47</v>
      </c>
      <c r="E6" s="22"/>
      <c r="F6" s="32" t="s">
        <v>31</v>
      </c>
    </row>
    <row r="7" spans="1:6" s="28" customFormat="1" ht="27" customHeight="1" x14ac:dyDescent="0.2">
      <c r="A7" s="23" t="s">
        <v>22</v>
      </c>
      <c r="B7" s="24" t="s">
        <v>17</v>
      </c>
      <c r="C7" s="25">
        <v>4354</v>
      </c>
      <c r="D7" s="25">
        <v>4537</v>
      </c>
      <c r="E7" s="26"/>
      <c r="F7" s="27">
        <f>(D7-C7)/C7</f>
        <v>4.2030316949931097E-2</v>
      </c>
    </row>
    <row r="8" spans="1:6" ht="14.45" customHeight="1" x14ac:dyDescent="0.2">
      <c r="A8" s="29"/>
      <c r="B8" s="13"/>
      <c r="C8" s="30"/>
      <c r="D8" s="30"/>
      <c r="E8" s="30"/>
      <c r="F8" s="31"/>
    </row>
    <row r="9" spans="1:6" ht="27" customHeight="1" x14ac:dyDescent="0.2">
      <c r="A9" s="23" t="s">
        <v>30</v>
      </c>
      <c r="B9" s="24" t="s">
        <v>17</v>
      </c>
      <c r="C9" s="25">
        <v>3007</v>
      </c>
      <c r="D9" s="25">
        <v>2536</v>
      </c>
      <c r="E9" s="26"/>
      <c r="F9" s="27">
        <f>(D9-C9)/C9</f>
        <v>-0.15663451945460591</v>
      </c>
    </row>
    <row r="10" spans="1:6" ht="12.75" customHeight="1" x14ac:dyDescent="0.2">
      <c r="C10" s="17"/>
      <c r="D10" s="17"/>
      <c r="E10" s="14"/>
      <c r="F10" s="17"/>
    </row>
    <row r="11" spans="1:6" s="28" customFormat="1" ht="27" customHeight="1" x14ac:dyDescent="0.2">
      <c r="A11" s="23" t="s">
        <v>29</v>
      </c>
      <c r="B11" s="24" t="s">
        <v>17</v>
      </c>
      <c r="C11" s="25">
        <v>2440</v>
      </c>
      <c r="D11" s="25">
        <v>2521</v>
      </c>
      <c r="E11" s="26"/>
      <c r="F11" s="27">
        <f>(D11-C11)/C11</f>
        <v>3.3196721311475406E-2</v>
      </c>
    </row>
    <row r="12" spans="1:6" x14ac:dyDescent="0.2">
      <c r="C12" s="17"/>
      <c r="D12" s="17"/>
      <c r="E12" s="14"/>
    </row>
    <row r="13" spans="1:6" s="28" customFormat="1" ht="27" customHeight="1" x14ac:dyDescent="0.2">
      <c r="A13" s="23" t="s">
        <v>28</v>
      </c>
      <c r="B13" s="24" t="s">
        <v>17</v>
      </c>
      <c r="C13" s="25">
        <v>2375</v>
      </c>
      <c r="D13" s="25">
        <v>2172</v>
      </c>
      <c r="E13" s="26"/>
      <c r="F13" s="27">
        <f>(D13-C13)/C13</f>
        <v>-8.5473684210526313E-2</v>
      </c>
    </row>
    <row r="14" spans="1:6" x14ac:dyDescent="0.2">
      <c r="C14" s="17"/>
      <c r="D14" s="17"/>
      <c r="E14" s="14"/>
    </row>
    <row r="15" spans="1:6" s="28" customFormat="1" ht="27" customHeight="1" x14ac:dyDescent="0.2">
      <c r="A15" s="23" t="s">
        <v>27</v>
      </c>
      <c r="B15" s="24" t="s">
        <v>17</v>
      </c>
      <c r="C15" s="25">
        <v>29829</v>
      </c>
      <c r="D15" s="25">
        <v>25861</v>
      </c>
      <c r="E15" s="26"/>
      <c r="F15" s="27">
        <f>(D15-C15)/C15</f>
        <v>-0.13302490864594857</v>
      </c>
    </row>
    <row r="16" spans="1:6" x14ac:dyDescent="0.2">
      <c r="C16" s="17"/>
      <c r="D16" s="17"/>
      <c r="E16" s="14"/>
    </row>
    <row r="17" spans="1:6" s="28" customFormat="1" ht="27" customHeight="1" x14ac:dyDescent="0.2">
      <c r="A17" s="23" t="s">
        <v>26</v>
      </c>
      <c r="B17" s="24" t="s">
        <v>17</v>
      </c>
      <c r="C17" s="25">
        <v>9345</v>
      </c>
      <c r="D17" s="25">
        <v>8228</v>
      </c>
      <c r="E17" s="26"/>
      <c r="F17" s="27">
        <f>(D17-C17)/C17</f>
        <v>-0.11952915997859818</v>
      </c>
    </row>
    <row r="19" spans="1:6" s="28" customFormat="1" ht="27" customHeight="1" x14ac:dyDescent="0.2">
      <c r="A19" s="23" t="s">
        <v>25</v>
      </c>
      <c r="B19" s="24" t="s">
        <v>17</v>
      </c>
      <c r="C19" s="25">
        <v>6755</v>
      </c>
      <c r="D19" s="25">
        <v>6145</v>
      </c>
      <c r="E19" s="26"/>
      <c r="F19" s="27">
        <f>(D19-C19)/C19</f>
        <v>-9.0303478904515178E-2</v>
      </c>
    </row>
    <row r="20" spans="1:6" x14ac:dyDescent="0.2">
      <c r="A20" s="2"/>
    </row>
    <row r="21" spans="1:6" s="28" customFormat="1" ht="27" customHeight="1" x14ac:dyDescent="0.2">
      <c r="A21" s="23" t="s">
        <v>24</v>
      </c>
      <c r="B21" s="24" t="s">
        <v>17</v>
      </c>
      <c r="C21" s="25">
        <v>1132</v>
      </c>
      <c r="D21" s="25">
        <v>866</v>
      </c>
      <c r="E21" s="26"/>
      <c r="F21" s="27">
        <f>(D21-C21)/C21</f>
        <v>-0.23498233215547704</v>
      </c>
    </row>
    <row r="23" spans="1:6" s="28" customFormat="1" ht="27" customHeight="1" x14ac:dyDescent="0.2">
      <c r="A23" s="23" t="s">
        <v>23</v>
      </c>
      <c r="B23" s="24" t="s">
        <v>17</v>
      </c>
      <c r="C23" s="25">
        <v>3007</v>
      </c>
      <c r="D23" s="25">
        <v>3004</v>
      </c>
      <c r="E23" s="26"/>
      <c r="F23" s="27">
        <f>(D23-C23)/C23</f>
        <v>-9.9767209843698037E-4</v>
      </c>
    </row>
    <row r="24" spans="1:6" x14ac:dyDescent="0.2">
      <c r="A24" s="2"/>
    </row>
    <row r="25" spans="1:6" x14ac:dyDescent="0.2">
      <c r="A25" s="35" t="s">
        <v>48</v>
      </c>
    </row>
    <row r="26" spans="1:6" x14ac:dyDescent="0.2">
      <c r="A26" s="34" t="s">
        <v>43</v>
      </c>
    </row>
  </sheetData>
  <conditionalFormatting sqref="F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abSelected="1" workbookViewId="0">
      <selection activeCell="S79" sqref="S79"/>
    </sheetView>
  </sheetViews>
  <sheetFormatPr defaultColWidth="9.140625" defaultRowHeight="12.75" x14ac:dyDescent="0.2"/>
  <cols>
    <col min="1" max="1" width="15.28515625" style="54" customWidth="1"/>
    <col min="2" max="2" width="40.140625" style="40" customWidth="1"/>
    <col min="3" max="3" width="11" style="40" customWidth="1"/>
    <col min="4" max="5" width="9.140625" style="40"/>
    <col min="6" max="6" width="10.5703125" style="40" customWidth="1"/>
    <col min="7" max="12" width="9.140625" style="40"/>
    <col min="13" max="13" width="8.85546875" style="40" customWidth="1"/>
    <col min="14" max="14" width="10.7109375" style="40" bestFit="1" customWidth="1"/>
    <col min="15" max="16384" width="9.140625" style="40"/>
  </cols>
  <sheetData>
    <row r="1" spans="1:15" ht="15.75" x14ac:dyDescent="0.25">
      <c r="A1" s="39" t="s">
        <v>0</v>
      </c>
    </row>
    <row r="2" spans="1:15" ht="15" x14ac:dyDescent="0.25">
      <c r="A2" s="41" t="s">
        <v>1</v>
      </c>
    </row>
    <row r="3" spans="1:15" x14ac:dyDescent="0.2">
      <c r="A3" s="42" t="s">
        <v>2</v>
      </c>
      <c r="B3" s="43"/>
    </row>
    <row r="4" spans="1:15" x14ac:dyDescent="0.2">
      <c r="A4" s="42" t="s">
        <v>53</v>
      </c>
      <c r="B4" s="43"/>
    </row>
    <row r="6" spans="1:15" x14ac:dyDescent="0.2">
      <c r="A6" s="44" t="s">
        <v>3</v>
      </c>
      <c r="B6" s="44" t="s">
        <v>12</v>
      </c>
      <c r="C6" s="45" t="s">
        <v>32</v>
      </c>
      <c r="D6" s="45">
        <v>2007</v>
      </c>
      <c r="E6" s="45">
        <v>2008</v>
      </c>
      <c r="F6" s="45">
        <v>2009</v>
      </c>
      <c r="G6" s="45">
        <v>2010</v>
      </c>
      <c r="H6" s="45">
        <v>2011</v>
      </c>
      <c r="I6" s="45">
        <v>2012</v>
      </c>
      <c r="J6" s="45">
        <v>2013</v>
      </c>
      <c r="K6" s="45">
        <v>2014</v>
      </c>
      <c r="L6" s="45">
        <v>2015</v>
      </c>
      <c r="M6" s="45">
        <v>2016</v>
      </c>
      <c r="N6" s="46">
        <v>42916</v>
      </c>
      <c r="O6" s="45" t="s">
        <v>33</v>
      </c>
    </row>
    <row r="7" spans="1:15" ht="12.75" customHeight="1" x14ac:dyDescent="0.2">
      <c r="A7" s="56" t="s">
        <v>34</v>
      </c>
      <c r="B7" s="47" t="s">
        <v>4</v>
      </c>
      <c r="C7" s="48">
        <v>1</v>
      </c>
      <c r="D7" s="48"/>
      <c r="E7" s="48"/>
      <c r="F7" s="48">
        <v>2</v>
      </c>
      <c r="G7" s="48">
        <v>2</v>
      </c>
      <c r="H7" s="48">
        <v>13</v>
      </c>
      <c r="I7" s="48">
        <v>17</v>
      </c>
      <c r="J7" s="48">
        <v>25</v>
      </c>
      <c r="K7" s="48">
        <v>78</v>
      </c>
      <c r="L7" s="48">
        <v>42</v>
      </c>
      <c r="M7" s="48">
        <v>139</v>
      </c>
      <c r="N7" s="48">
        <v>401</v>
      </c>
      <c r="O7" s="48">
        <v>720</v>
      </c>
    </row>
    <row r="8" spans="1:15" x14ac:dyDescent="0.2">
      <c r="A8" s="57"/>
      <c r="B8" s="47" t="s">
        <v>5</v>
      </c>
      <c r="C8" s="48">
        <v>24</v>
      </c>
      <c r="D8" s="48">
        <v>12</v>
      </c>
      <c r="E8" s="48">
        <v>31</v>
      </c>
      <c r="F8" s="48">
        <v>58</v>
      </c>
      <c r="G8" s="48">
        <v>92</v>
      </c>
      <c r="H8" s="48">
        <v>127</v>
      </c>
      <c r="I8" s="48">
        <v>194</v>
      </c>
      <c r="J8" s="48">
        <v>300</v>
      </c>
      <c r="K8" s="48">
        <v>511</v>
      </c>
      <c r="L8" s="48">
        <v>384</v>
      </c>
      <c r="M8" s="48">
        <v>595</v>
      </c>
      <c r="N8" s="48">
        <v>400</v>
      </c>
      <c r="O8" s="48">
        <v>2728</v>
      </c>
    </row>
    <row r="9" spans="1:15" x14ac:dyDescent="0.2">
      <c r="A9" s="57"/>
      <c r="B9" s="47" t="s">
        <v>6</v>
      </c>
      <c r="C9" s="48"/>
      <c r="D9" s="48"/>
      <c r="E9" s="48"/>
      <c r="F9" s="48"/>
      <c r="G9" s="48"/>
      <c r="H9" s="48"/>
      <c r="I9" s="48"/>
      <c r="J9" s="48"/>
      <c r="K9" s="48"/>
      <c r="L9" s="48">
        <v>2</v>
      </c>
      <c r="M9" s="48">
        <v>9</v>
      </c>
      <c r="N9" s="48">
        <v>59</v>
      </c>
      <c r="O9" s="48">
        <v>70</v>
      </c>
    </row>
    <row r="10" spans="1:15" x14ac:dyDescent="0.2">
      <c r="A10" s="57"/>
      <c r="B10" s="47" t="s">
        <v>7</v>
      </c>
      <c r="C10" s="48">
        <v>74</v>
      </c>
      <c r="D10" s="48">
        <v>9</v>
      </c>
      <c r="E10" s="48">
        <v>19</v>
      </c>
      <c r="F10" s="48">
        <v>22</v>
      </c>
      <c r="G10" s="48">
        <v>32</v>
      </c>
      <c r="H10" s="48">
        <v>47</v>
      </c>
      <c r="I10" s="48">
        <v>60</v>
      </c>
      <c r="J10" s="48">
        <v>86</v>
      </c>
      <c r="K10" s="48">
        <v>190</v>
      </c>
      <c r="L10" s="48">
        <v>141</v>
      </c>
      <c r="M10" s="48">
        <v>150</v>
      </c>
      <c r="N10" s="48">
        <v>80</v>
      </c>
      <c r="O10" s="48">
        <v>910</v>
      </c>
    </row>
    <row r="11" spans="1:15" x14ac:dyDescent="0.2">
      <c r="A11" s="57"/>
      <c r="B11" s="47" t="s">
        <v>8</v>
      </c>
      <c r="C11" s="48">
        <v>6</v>
      </c>
      <c r="D11" s="49">
        <v>1</v>
      </c>
      <c r="E11" s="49"/>
      <c r="F11" s="48">
        <v>1</v>
      </c>
      <c r="G11" s="48">
        <v>6</v>
      </c>
      <c r="H11" s="48"/>
      <c r="I11" s="48"/>
      <c r="J11" s="48"/>
      <c r="K11" s="48"/>
      <c r="L11" s="48">
        <v>6</v>
      </c>
      <c r="M11" s="48">
        <v>47</v>
      </c>
      <c r="N11" s="48">
        <v>42</v>
      </c>
      <c r="O11" s="48">
        <v>109</v>
      </c>
    </row>
    <row r="12" spans="1:15" x14ac:dyDescent="0.2">
      <c r="A12" s="57"/>
      <c r="B12" s="50" t="s">
        <v>9</v>
      </c>
      <c r="C12" s="51">
        <v>105</v>
      </c>
      <c r="D12" s="51">
        <v>22</v>
      </c>
      <c r="E12" s="51">
        <v>50</v>
      </c>
      <c r="F12" s="51">
        <v>83</v>
      </c>
      <c r="G12" s="51">
        <v>132</v>
      </c>
      <c r="H12" s="51">
        <v>187</v>
      </c>
      <c r="I12" s="51">
        <v>271</v>
      </c>
      <c r="J12" s="51">
        <v>411</v>
      </c>
      <c r="K12" s="51">
        <v>779</v>
      </c>
      <c r="L12" s="51">
        <v>575</v>
      </c>
      <c r="M12" s="51">
        <v>940</v>
      </c>
      <c r="N12" s="51">
        <v>982</v>
      </c>
      <c r="O12" s="51">
        <v>4537</v>
      </c>
    </row>
    <row r="13" spans="1:15" x14ac:dyDescent="0.2">
      <c r="A13" s="58"/>
      <c r="B13" s="52" t="s">
        <v>10</v>
      </c>
      <c r="C13" s="53">
        <v>2.31430460656822E-2</v>
      </c>
      <c r="D13" s="53">
        <v>4.8490191756667403E-3</v>
      </c>
      <c r="E13" s="53">
        <v>1.10204981265153E-2</v>
      </c>
      <c r="F13" s="53">
        <v>1.82940268900154E-2</v>
      </c>
      <c r="G13" s="53">
        <v>2.9094115054000402E-2</v>
      </c>
      <c r="H13" s="53">
        <v>4.12166629931673E-2</v>
      </c>
      <c r="I13" s="53">
        <v>5.9731099845713002E-2</v>
      </c>
      <c r="J13" s="53">
        <v>9.0588494599955896E-2</v>
      </c>
      <c r="K13" s="53">
        <v>0.17169936081110901</v>
      </c>
      <c r="L13" s="53">
        <v>0.12673572845492601</v>
      </c>
      <c r="M13" s="53">
        <v>0.20718536477848801</v>
      </c>
      <c r="N13" s="53">
        <v>0.21644258320476101</v>
      </c>
      <c r="O13" s="53">
        <v>1</v>
      </c>
    </row>
    <row r="14" spans="1:15" x14ac:dyDescent="0.2">
      <c r="C14" s="55"/>
      <c r="D14" s="55"/>
      <c r="E14" s="55"/>
      <c r="F14" s="55"/>
      <c r="G14" s="55"/>
    </row>
    <row r="15" spans="1:15" ht="12.75" customHeight="1" x14ac:dyDescent="0.2">
      <c r="A15" s="56" t="s">
        <v>35</v>
      </c>
      <c r="B15" s="47" t="s">
        <v>4</v>
      </c>
      <c r="C15" s="48"/>
      <c r="D15" s="48"/>
      <c r="E15" s="48"/>
      <c r="F15" s="48"/>
      <c r="G15" s="48">
        <v>21</v>
      </c>
      <c r="H15" s="48">
        <v>3</v>
      </c>
      <c r="I15" s="48">
        <v>2</v>
      </c>
      <c r="J15" s="48">
        <v>7</v>
      </c>
      <c r="K15" s="48">
        <v>3</v>
      </c>
      <c r="L15" s="48">
        <v>28</v>
      </c>
      <c r="M15" s="48">
        <v>112</v>
      </c>
      <c r="N15" s="48">
        <v>344</v>
      </c>
      <c r="O15" s="48">
        <v>520</v>
      </c>
    </row>
    <row r="16" spans="1:15" x14ac:dyDescent="0.2">
      <c r="A16" s="57"/>
      <c r="B16" s="47" t="s">
        <v>5</v>
      </c>
      <c r="C16" s="48">
        <v>4</v>
      </c>
      <c r="D16" s="48">
        <v>1</v>
      </c>
      <c r="E16" s="48">
        <v>3</v>
      </c>
      <c r="F16" s="48">
        <v>3</v>
      </c>
      <c r="G16" s="48">
        <v>7</v>
      </c>
      <c r="H16" s="48">
        <v>23</v>
      </c>
      <c r="I16" s="48">
        <v>35</v>
      </c>
      <c r="J16" s="48">
        <v>64</v>
      </c>
      <c r="K16" s="48">
        <v>141</v>
      </c>
      <c r="L16" s="48">
        <v>234</v>
      </c>
      <c r="M16" s="48">
        <v>421</v>
      </c>
      <c r="N16" s="48">
        <v>272</v>
      </c>
      <c r="O16" s="48">
        <v>1208</v>
      </c>
    </row>
    <row r="17" spans="1:15" x14ac:dyDescent="0.2">
      <c r="A17" s="57"/>
      <c r="B17" s="47" t="s">
        <v>6</v>
      </c>
      <c r="C17" s="48"/>
      <c r="D17" s="48"/>
      <c r="E17" s="48"/>
      <c r="F17" s="48"/>
      <c r="G17" s="48"/>
      <c r="H17" s="48"/>
      <c r="I17" s="48"/>
      <c r="J17" s="48">
        <v>2</v>
      </c>
      <c r="K17" s="48">
        <v>1</v>
      </c>
      <c r="L17" s="48">
        <v>3</v>
      </c>
      <c r="M17" s="48">
        <v>7</v>
      </c>
      <c r="N17" s="48">
        <v>76</v>
      </c>
      <c r="O17" s="48">
        <v>89</v>
      </c>
    </row>
    <row r="18" spans="1:15" x14ac:dyDescent="0.2">
      <c r="A18" s="57"/>
      <c r="B18" s="47" t="s">
        <v>7</v>
      </c>
      <c r="C18" s="48">
        <v>16</v>
      </c>
      <c r="D18" s="48">
        <v>1</v>
      </c>
      <c r="E18" s="48">
        <v>6</v>
      </c>
      <c r="F18" s="48">
        <v>22</v>
      </c>
      <c r="G18" s="48">
        <v>26</v>
      </c>
      <c r="H18" s="48">
        <v>34</v>
      </c>
      <c r="I18" s="48">
        <v>47</v>
      </c>
      <c r="J18" s="48">
        <v>81</v>
      </c>
      <c r="K18" s="48">
        <v>87</v>
      </c>
      <c r="L18" s="48">
        <v>104</v>
      </c>
      <c r="M18" s="48">
        <v>125</v>
      </c>
      <c r="N18" s="48">
        <v>72</v>
      </c>
      <c r="O18" s="48">
        <v>621</v>
      </c>
    </row>
    <row r="19" spans="1:15" x14ac:dyDescent="0.2">
      <c r="A19" s="57"/>
      <c r="B19" s="47" t="s">
        <v>8</v>
      </c>
      <c r="C19" s="48">
        <v>1</v>
      </c>
      <c r="D19" s="49"/>
      <c r="E19" s="49"/>
      <c r="F19" s="48"/>
      <c r="G19" s="48"/>
      <c r="H19" s="48"/>
      <c r="I19" s="48"/>
      <c r="J19" s="48"/>
      <c r="K19" s="48"/>
      <c r="L19" s="48">
        <v>5</v>
      </c>
      <c r="M19" s="48">
        <v>54</v>
      </c>
      <c r="N19" s="48">
        <v>38</v>
      </c>
      <c r="O19" s="48">
        <v>98</v>
      </c>
    </row>
    <row r="20" spans="1:15" x14ac:dyDescent="0.2">
      <c r="A20" s="57"/>
      <c r="B20" s="50" t="s">
        <v>9</v>
      </c>
      <c r="C20" s="51">
        <v>21</v>
      </c>
      <c r="D20" s="51">
        <v>2</v>
      </c>
      <c r="E20" s="51">
        <v>9</v>
      </c>
      <c r="F20" s="51">
        <v>25</v>
      </c>
      <c r="G20" s="51">
        <v>54</v>
      </c>
      <c r="H20" s="51">
        <v>60</v>
      </c>
      <c r="I20" s="51">
        <v>84</v>
      </c>
      <c r="J20" s="51">
        <v>154</v>
      </c>
      <c r="K20" s="51">
        <v>232</v>
      </c>
      <c r="L20" s="51">
        <v>374</v>
      </c>
      <c r="M20" s="51">
        <v>719</v>
      </c>
      <c r="N20" s="51">
        <v>802</v>
      </c>
      <c r="O20" s="51">
        <v>2536</v>
      </c>
    </row>
    <row r="21" spans="1:15" x14ac:dyDescent="0.2">
      <c r="A21" s="58"/>
      <c r="B21" s="52" t="s">
        <v>10</v>
      </c>
      <c r="C21" s="53">
        <v>8.2807570977918004E-3</v>
      </c>
      <c r="D21" s="53">
        <v>7.8864353312302804E-4</v>
      </c>
      <c r="E21" s="53">
        <v>3.54889589905363E-3</v>
      </c>
      <c r="F21" s="53">
        <v>9.8580441640378508E-3</v>
      </c>
      <c r="G21" s="53">
        <v>2.1293375394321801E-2</v>
      </c>
      <c r="H21" s="53">
        <v>2.3659305993690899E-2</v>
      </c>
      <c r="I21" s="53">
        <v>3.3123028391167202E-2</v>
      </c>
      <c r="J21" s="53">
        <v>6.0725552050473197E-2</v>
      </c>
      <c r="K21" s="53">
        <v>9.1482649842271294E-2</v>
      </c>
      <c r="L21" s="53">
        <v>0.147476340694006</v>
      </c>
      <c r="M21" s="53">
        <v>0.283517350157729</v>
      </c>
      <c r="N21" s="53">
        <v>0.31624605678233397</v>
      </c>
      <c r="O21" s="53">
        <v>1</v>
      </c>
    </row>
    <row r="22" spans="1:15" x14ac:dyDescent="0.2">
      <c r="C22" s="55"/>
      <c r="D22" s="55"/>
      <c r="E22" s="55"/>
      <c r="F22" s="55"/>
      <c r="G22" s="55"/>
    </row>
    <row r="23" spans="1:15" ht="12.75" customHeight="1" x14ac:dyDescent="0.2">
      <c r="A23" s="56" t="s">
        <v>36</v>
      </c>
      <c r="B23" s="47" t="s">
        <v>4</v>
      </c>
      <c r="C23" s="48"/>
      <c r="D23" s="48"/>
      <c r="E23" s="48"/>
      <c r="F23" s="48"/>
      <c r="G23" s="48"/>
      <c r="H23" s="48"/>
      <c r="I23" s="48"/>
      <c r="J23" s="48"/>
      <c r="K23" s="48"/>
      <c r="L23" s="48">
        <v>9</v>
      </c>
      <c r="M23" s="48">
        <v>43</v>
      </c>
      <c r="N23" s="48">
        <v>185</v>
      </c>
      <c r="O23" s="48">
        <v>237</v>
      </c>
    </row>
    <row r="24" spans="1:15" x14ac:dyDescent="0.2">
      <c r="A24" s="57"/>
      <c r="B24" s="47" t="s">
        <v>5</v>
      </c>
      <c r="C24" s="48">
        <v>15</v>
      </c>
      <c r="D24" s="48">
        <v>5</v>
      </c>
      <c r="E24" s="48">
        <v>21</v>
      </c>
      <c r="F24" s="48">
        <v>47</v>
      </c>
      <c r="G24" s="48">
        <v>109</v>
      </c>
      <c r="H24" s="48">
        <v>160</v>
      </c>
      <c r="I24" s="48">
        <v>212</v>
      </c>
      <c r="J24" s="48">
        <v>193</v>
      </c>
      <c r="K24" s="48">
        <v>208</v>
      </c>
      <c r="L24" s="48">
        <v>213</v>
      </c>
      <c r="M24" s="48">
        <v>230</v>
      </c>
      <c r="N24" s="48">
        <v>165</v>
      </c>
      <c r="O24" s="48">
        <v>1578</v>
      </c>
    </row>
    <row r="25" spans="1:15" x14ac:dyDescent="0.2">
      <c r="A25" s="57"/>
      <c r="B25" s="47" t="s">
        <v>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>
        <v>5</v>
      </c>
      <c r="N25" s="48">
        <v>18</v>
      </c>
      <c r="O25" s="48">
        <v>23</v>
      </c>
    </row>
    <row r="26" spans="1:15" x14ac:dyDescent="0.2">
      <c r="A26" s="57"/>
      <c r="B26" s="47" t="s">
        <v>7</v>
      </c>
      <c r="C26" s="48">
        <v>85</v>
      </c>
      <c r="D26" s="48">
        <v>15</v>
      </c>
      <c r="E26" s="48">
        <v>21</v>
      </c>
      <c r="F26" s="48">
        <v>44</v>
      </c>
      <c r="G26" s="48">
        <v>56</v>
      </c>
      <c r="H26" s="48">
        <v>45</v>
      </c>
      <c r="I26" s="48">
        <v>54</v>
      </c>
      <c r="J26" s="48">
        <v>85</v>
      </c>
      <c r="K26" s="48">
        <v>85</v>
      </c>
      <c r="L26" s="48">
        <v>83</v>
      </c>
      <c r="M26" s="48">
        <v>66</v>
      </c>
      <c r="N26" s="48">
        <v>31</v>
      </c>
      <c r="O26" s="48">
        <v>670</v>
      </c>
    </row>
    <row r="27" spans="1:15" x14ac:dyDescent="0.2">
      <c r="A27" s="57"/>
      <c r="B27" s="47" t="s">
        <v>8</v>
      </c>
      <c r="C27" s="48"/>
      <c r="D27" s="49"/>
      <c r="E27" s="49"/>
      <c r="F27" s="48"/>
      <c r="G27" s="48"/>
      <c r="H27" s="48">
        <v>1</v>
      </c>
      <c r="I27" s="48"/>
      <c r="J27" s="48">
        <v>2</v>
      </c>
      <c r="K27" s="48"/>
      <c r="L27" s="48">
        <v>1</v>
      </c>
      <c r="M27" s="48">
        <v>4</v>
      </c>
      <c r="N27" s="48">
        <v>5</v>
      </c>
      <c r="O27" s="48">
        <v>13</v>
      </c>
    </row>
    <row r="28" spans="1:15" x14ac:dyDescent="0.2">
      <c r="A28" s="57"/>
      <c r="B28" s="50" t="s">
        <v>9</v>
      </c>
      <c r="C28" s="51">
        <v>100</v>
      </c>
      <c r="D28" s="51">
        <v>20</v>
      </c>
      <c r="E28" s="51">
        <v>42</v>
      </c>
      <c r="F28" s="51">
        <v>91</v>
      </c>
      <c r="G28" s="51">
        <v>165</v>
      </c>
      <c r="H28" s="51">
        <v>206</v>
      </c>
      <c r="I28" s="51">
        <v>266</v>
      </c>
      <c r="J28" s="51">
        <v>280</v>
      </c>
      <c r="K28" s="51">
        <v>293</v>
      </c>
      <c r="L28" s="51">
        <v>306</v>
      </c>
      <c r="M28" s="51">
        <v>348</v>
      </c>
      <c r="N28" s="51">
        <v>404</v>
      </c>
      <c r="O28" s="51">
        <v>2521</v>
      </c>
    </row>
    <row r="29" spans="1:15" x14ac:dyDescent="0.2">
      <c r="A29" s="58"/>
      <c r="B29" s="52" t="s">
        <v>10</v>
      </c>
      <c r="C29" s="53">
        <v>3.9666798889329599E-2</v>
      </c>
      <c r="D29" s="53">
        <v>7.9333597778659306E-3</v>
      </c>
      <c r="E29" s="53">
        <v>1.66600555335184E-2</v>
      </c>
      <c r="F29" s="53">
        <v>3.6096786989290003E-2</v>
      </c>
      <c r="G29" s="53">
        <v>6.5450218167393895E-2</v>
      </c>
      <c r="H29" s="53">
        <v>8.1713605712018994E-2</v>
      </c>
      <c r="I29" s="53">
        <v>0.10551368504561701</v>
      </c>
      <c r="J29" s="53">
        <v>0.111067036890123</v>
      </c>
      <c r="K29" s="53">
        <v>0.116223720745736</v>
      </c>
      <c r="L29" s="53">
        <v>0.121380404601349</v>
      </c>
      <c r="M29" s="53">
        <v>0.13804046013486701</v>
      </c>
      <c r="N29" s="53">
        <v>0.160253867512892</v>
      </c>
      <c r="O29" s="53">
        <v>1</v>
      </c>
    </row>
    <row r="30" spans="1:15" x14ac:dyDescent="0.2">
      <c r="C30" s="55"/>
      <c r="D30" s="55"/>
      <c r="E30" s="55"/>
      <c r="F30" s="55"/>
      <c r="G30" s="55"/>
    </row>
    <row r="31" spans="1:15" ht="12.75" customHeight="1" x14ac:dyDescent="0.2">
      <c r="A31" s="56" t="s">
        <v>37</v>
      </c>
      <c r="B31" s="47" t="s">
        <v>4</v>
      </c>
      <c r="C31" s="48"/>
      <c r="D31" s="48"/>
      <c r="E31" s="48"/>
      <c r="F31" s="48"/>
      <c r="G31" s="48"/>
      <c r="H31" s="48">
        <v>2</v>
      </c>
      <c r="I31" s="48"/>
      <c r="J31" s="48">
        <v>8</v>
      </c>
      <c r="K31" s="48">
        <v>7</v>
      </c>
      <c r="L31" s="48">
        <v>16</v>
      </c>
      <c r="M31" s="48">
        <v>42</v>
      </c>
      <c r="N31" s="48">
        <v>130</v>
      </c>
      <c r="O31" s="48">
        <v>205</v>
      </c>
    </row>
    <row r="32" spans="1:15" x14ac:dyDescent="0.2">
      <c r="A32" s="57"/>
      <c r="B32" s="47" t="s">
        <v>5</v>
      </c>
      <c r="C32" s="48">
        <v>2</v>
      </c>
      <c r="D32" s="48"/>
      <c r="E32" s="48">
        <v>1</v>
      </c>
      <c r="F32" s="48">
        <v>5</v>
      </c>
      <c r="G32" s="48">
        <v>25</v>
      </c>
      <c r="H32" s="48">
        <v>35</v>
      </c>
      <c r="I32" s="48">
        <v>43</v>
      </c>
      <c r="J32" s="48">
        <v>96</v>
      </c>
      <c r="K32" s="48">
        <v>163</v>
      </c>
      <c r="L32" s="48">
        <v>270</v>
      </c>
      <c r="M32" s="48">
        <v>442</v>
      </c>
      <c r="N32" s="48">
        <v>276</v>
      </c>
      <c r="O32" s="48">
        <v>1358</v>
      </c>
    </row>
    <row r="33" spans="1:15" x14ac:dyDescent="0.2">
      <c r="A33" s="57"/>
      <c r="B33" s="47" t="s">
        <v>6</v>
      </c>
      <c r="C33" s="48">
        <v>4</v>
      </c>
      <c r="D33" s="48">
        <v>1</v>
      </c>
      <c r="E33" s="48">
        <v>2</v>
      </c>
      <c r="F33" s="48"/>
      <c r="G33" s="48"/>
      <c r="H33" s="48"/>
      <c r="I33" s="48">
        <v>2</v>
      </c>
      <c r="J33" s="48">
        <v>3</v>
      </c>
      <c r="K33" s="48">
        <v>19</v>
      </c>
      <c r="L33" s="48">
        <v>12</v>
      </c>
      <c r="M33" s="48">
        <v>4</v>
      </c>
      <c r="N33" s="48">
        <v>29</v>
      </c>
      <c r="O33" s="48">
        <v>76</v>
      </c>
    </row>
    <row r="34" spans="1:15" x14ac:dyDescent="0.2">
      <c r="A34" s="57"/>
      <c r="B34" s="47" t="s">
        <v>7</v>
      </c>
      <c r="C34" s="48">
        <v>34</v>
      </c>
      <c r="D34" s="48">
        <v>3</v>
      </c>
      <c r="E34" s="48">
        <v>6</v>
      </c>
      <c r="F34" s="48">
        <v>10</v>
      </c>
      <c r="G34" s="48">
        <v>16</v>
      </c>
      <c r="H34" s="48">
        <v>44</v>
      </c>
      <c r="I34" s="48">
        <v>35</v>
      </c>
      <c r="J34" s="48">
        <v>51</v>
      </c>
      <c r="K34" s="48">
        <v>78</v>
      </c>
      <c r="L34" s="48">
        <v>74</v>
      </c>
      <c r="M34" s="48">
        <v>71</v>
      </c>
      <c r="N34" s="48">
        <v>24</v>
      </c>
      <c r="O34" s="48">
        <v>446</v>
      </c>
    </row>
    <row r="35" spans="1:15" x14ac:dyDescent="0.2">
      <c r="A35" s="57"/>
      <c r="B35" s="47" t="s">
        <v>8</v>
      </c>
      <c r="C35" s="48">
        <v>3</v>
      </c>
      <c r="D35" s="49">
        <v>1</v>
      </c>
      <c r="E35" s="49">
        <v>1</v>
      </c>
      <c r="F35" s="48">
        <v>6</v>
      </c>
      <c r="G35" s="48">
        <v>2</v>
      </c>
      <c r="H35" s="48">
        <v>1</v>
      </c>
      <c r="I35" s="48">
        <v>1</v>
      </c>
      <c r="J35" s="48">
        <v>2</v>
      </c>
      <c r="K35" s="48">
        <v>2</v>
      </c>
      <c r="L35" s="48">
        <v>16</v>
      </c>
      <c r="M35" s="48">
        <v>34</v>
      </c>
      <c r="N35" s="48">
        <v>18</v>
      </c>
      <c r="O35" s="48">
        <v>87</v>
      </c>
    </row>
    <row r="36" spans="1:15" x14ac:dyDescent="0.2">
      <c r="A36" s="57"/>
      <c r="B36" s="50" t="s">
        <v>9</v>
      </c>
      <c r="C36" s="51">
        <v>43</v>
      </c>
      <c r="D36" s="51">
        <v>5</v>
      </c>
      <c r="E36" s="51">
        <v>10</v>
      </c>
      <c r="F36" s="51">
        <v>21</v>
      </c>
      <c r="G36" s="51">
        <v>43</v>
      </c>
      <c r="H36" s="51">
        <v>82</v>
      </c>
      <c r="I36" s="51">
        <v>81</v>
      </c>
      <c r="J36" s="51">
        <v>160</v>
      </c>
      <c r="K36" s="51">
        <v>269</v>
      </c>
      <c r="L36" s="51">
        <v>388</v>
      </c>
      <c r="M36" s="51">
        <v>593</v>
      </c>
      <c r="N36" s="51">
        <v>477</v>
      </c>
      <c r="O36" s="51">
        <v>2172</v>
      </c>
    </row>
    <row r="37" spans="1:15" x14ac:dyDescent="0.2">
      <c r="A37" s="58"/>
      <c r="B37" s="52" t="s">
        <v>10</v>
      </c>
      <c r="C37" s="53">
        <v>1.97974217311234E-2</v>
      </c>
      <c r="D37" s="53">
        <v>2.3020257826887702E-3</v>
      </c>
      <c r="E37" s="53">
        <v>4.60405156537753E-3</v>
      </c>
      <c r="F37" s="53">
        <v>9.6685082872928207E-3</v>
      </c>
      <c r="G37" s="53">
        <v>1.97974217311234E-2</v>
      </c>
      <c r="H37" s="53">
        <v>3.77532228360958E-2</v>
      </c>
      <c r="I37" s="53">
        <v>3.7292817679557999E-2</v>
      </c>
      <c r="J37" s="53">
        <v>7.3664825046040494E-2</v>
      </c>
      <c r="K37" s="53">
        <v>0.12384898710865599</v>
      </c>
      <c r="L37" s="53">
        <v>0.17863720073664799</v>
      </c>
      <c r="M37" s="53">
        <v>0.27302025782688799</v>
      </c>
      <c r="N37" s="53">
        <v>0.219613259668508</v>
      </c>
      <c r="O37" s="53">
        <v>1</v>
      </c>
    </row>
    <row r="38" spans="1:15" x14ac:dyDescent="0.2">
      <c r="C38" s="55"/>
      <c r="D38" s="55"/>
      <c r="E38" s="55"/>
      <c r="F38" s="55"/>
      <c r="G38" s="55"/>
    </row>
    <row r="39" spans="1:15" ht="12.75" customHeight="1" x14ac:dyDescent="0.2">
      <c r="A39" s="56" t="s">
        <v>38</v>
      </c>
      <c r="B39" s="47" t="s">
        <v>4</v>
      </c>
      <c r="C39" s="48">
        <v>29</v>
      </c>
      <c r="D39" s="48">
        <v>6</v>
      </c>
      <c r="E39" s="48">
        <v>30</v>
      </c>
      <c r="F39" s="48">
        <v>101</v>
      </c>
      <c r="G39" s="48">
        <v>51</v>
      </c>
      <c r="H39" s="48">
        <v>81</v>
      </c>
      <c r="I39" s="48">
        <v>138</v>
      </c>
      <c r="J39" s="48">
        <v>93</v>
      </c>
      <c r="K39" s="48">
        <v>151</v>
      </c>
      <c r="L39" s="48">
        <v>196</v>
      </c>
      <c r="M39" s="48">
        <v>628</v>
      </c>
      <c r="N39" s="48">
        <v>1689</v>
      </c>
      <c r="O39" s="48">
        <v>3193</v>
      </c>
    </row>
    <row r="40" spans="1:15" x14ac:dyDescent="0.2">
      <c r="A40" s="57"/>
      <c r="B40" s="47" t="s">
        <v>5</v>
      </c>
      <c r="C40" s="48">
        <v>648</v>
      </c>
      <c r="D40" s="48">
        <v>259</v>
      </c>
      <c r="E40" s="48">
        <v>569</v>
      </c>
      <c r="F40" s="48">
        <v>775</v>
      </c>
      <c r="G40" s="48">
        <v>1249</v>
      </c>
      <c r="H40" s="48">
        <v>1488</v>
      </c>
      <c r="I40" s="48">
        <v>1962</v>
      </c>
      <c r="J40" s="48">
        <v>1890</v>
      </c>
      <c r="K40" s="48">
        <v>2011</v>
      </c>
      <c r="L40" s="48">
        <v>1816</v>
      </c>
      <c r="M40" s="48">
        <v>2196</v>
      </c>
      <c r="N40" s="48">
        <v>1537</v>
      </c>
      <c r="O40" s="48">
        <v>16400</v>
      </c>
    </row>
    <row r="41" spans="1:15" x14ac:dyDescent="0.2">
      <c r="A41" s="57"/>
      <c r="B41" s="47" t="s">
        <v>6</v>
      </c>
      <c r="C41" s="48"/>
      <c r="D41" s="48"/>
      <c r="E41" s="48"/>
      <c r="F41" s="48"/>
      <c r="G41" s="48">
        <v>1</v>
      </c>
      <c r="H41" s="48"/>
      <c r="I41" s="48">
        <v>1</v>
      </c>
      <c r="J41" s="48">
        <v>3</v>
      </c>
      <c r="K41" s="48">
        <v>22</v>
      </c>
      <c r="L41" s="48">
        <v>30</v>
      </c>
      <c r="M41" s="48">
        <v>26</v>
      </c>
      <c r="N41" s="48">
        <v>362</v>
      </c>
      <c r="O41" s="48">
        <v>445</v>
      </c>
    </row>
    <row r="42" spans="1:15" x14ac:dyDescent="0.2">
      <c r="A42" s="57"/>
      <c r="B42" s="47" t="s">
        <v>7</v>
      </c>
      <c r="C42" s="48">
        <v>245</v>
      </c>
      <c r="D42" s="48">
        <v>41</v>
      </c>
      <c r="E42" s="48">
        <v>92</v>
      </c>
      <c r="F42" s="48">
        <v>170</v>
      </c>
      <c r="G42" s="48">
        <v>240</v>
      </c>
      <c r="H42" s="48">
        <v>361</v>
      </c>
      <c r="I42" s="48">
        <v>424</v>
      </c>
      <c r="J42" s="48">
        <v>611</v>
      </c>
      <c r="K42" s="48">
        <v>680</v>
      </c>
      <c r="L42" s="48">
        <v>863</v>
      </c>
      <c r="M42" s="48">
        <v>1039</v>
      </c>
      <c r="N42" s="48">
        <v>522</v>
      </c>
      <c r="O42" s="48">
        <v>5288</v>
      </c>
    </row>
    <row r="43" spans="1:15" x14ac:dyDescent="0.2">
      <c r="A43" s="57"/>
      <c r="B43" s="47" t="s">
        <v>8</v>
      </c>
      <c r="C43" s="48">
        <v>232</v>
      </c>
      <c r="D43" s="49">
        <v>11</v>
      </c>
      <c r="E43" s="49">
        <v>19</v>
      </c>
      <c r="F43" s="48">
        <v>12</v>
      </c>
      <c r="G43" s="48">
        <v>6</v>
      </c>
      <c r="H43" s="48">
        <v>12</v>
      </c>
      <c r="I43" s="48">
        <v>21</v>
      </c>
      <c r="J43" s="48">
        <v>11</v>
      </c>
      <c r="K43" s="48">
        <v>21</v>
      </c>
      <c r="L43" s="48">
        <v>24</v>
      </c>
      <c r="M43" s="48">
        <v>72</v>
      </c>
      <c r="N43" s="48">
        <v>94</v>
      </c>
      <c r="O43" s="48">
        <v>535</v>
      </c>
    </row>
    <row r="44" spans="1:15" x14ac:dyDescent="0.2">
      <c r="A44" s="57"/>
      <c r="B44" s="50" t="s">
        <v>9</v>
      </c>
      <c r="C44" s="51">
        <v>1154</v>
      </c>
      <c r="D44" s="51">
        <v>317</v>
      </c>
      <c r="E44" s="51">
        <v>710</v>
      </c>
      <c r="F44" s="51">
        <v>1058</v>
      </c>
      <c r="G44" s="51">
        <v>1547</v>
      </c>
      <c r="H44" s="51">
        <v>1942</v>
      </c>
      <c r="I44" s="51">
        <v>2546</v>
      </c>
      <c r="J44" s="51">
        <v>2608</v>
      </c>
      <c r="K44" s="51">
        <v>2885</v>
      </c>
      <c r="L44" s="51">
        <v>2929</v>
      </c>
      <c r="M44" s="51">
        <v>3961</v>
      </c>
      <c r="N44" s="51">
        <v>4204</v>
      </c>
      <c r="O44" s="51">
        <v>25861</v>
      </c>
    </row>
    <row r="45" spans="1:15" x14ac:dyDescent="0.2">
      <c r="A45" s="58"/>
      <c r="B45" s="52" t="s">
        <v>10</v>
      </c>
      <c r="C45" s="53">
        <v>4.4623177758013999E-2</v>
      </c>
      <c r="D45" s="53">
        <v>1.22578399907196E-2</v>
      </c>
      <c r="E45" s="53">
        <v>2.7454468118015499E-2</v>
      </c>
      <c r="F45" s="53">
        <v>4.0911024322338702E-2</v>
      </c>
      <c r="G45" s="53">
        <v>5.9819805885309899E-2</v>
      </c>
      <c r="H45" s="53">
        <v>7.50937705425158E-2</v>
      </c>
      <c r="I45" s="53">
        <v>9.8449402575306502E-2</v>
      </c>
      <c r="J45" s="53">
        <v>0.100846835002513</v>
      </c>
      <c r="K45" s="53">
        <v>0.111557944395035</v>
      </c>
      <c r="L45" s="53">
        <v>0.113259348053053</v>
      </c>
      <c r="M45" s="53">
        <v>0.15316499748656301</v>
      </c>
      <c r="N45" s="53">
        <v>0.162561385870616</v>
      </c>
      <c r="O45" s="53">
        <v>1</v>
      </c>
    </row>
    <row r="46" spans="1:15" x14ac:dyDescent="0.2">
      <c r="C46" s="55"/>
      <c r="D46" s="55"/>
      <c r="E46" s="55"/>
      <c r="F46" s="55"/>
      <c r="G46" s="55"/>
    </row>
    <row r="47" spans="1:15" ht="12.75" customHeight="1" x14ac:dyDescent="0.2">
      <c r="A47" s="56" t="s">
        <v>39</v>
      </c>
      <c r="B47" s="47" t="s">
        <v>4</v>
      </c>
      <c r="C47" s="48">
        <v>1</v>
      </c>
      <c r="D47" s="48"/>
      <c r="E47" s="48"/>
      <c r="F47" s="48"/>
      <c r="G47" s="48"/>
      <c r="H47" s="48">
        <v>2</v>
      </c>
      <c r="I47" s="48">
        <v>6</v>
      </c>
      <c r="J47" s="48">
        <v>41</v>
      </c>
      <c r="K47" s="48">
        <v>120</v>
      </c>
      <c r="L47" s="48">
        <v>242</v>
      </c>
      <c r="M47" s="48">
        <v>558</v>
      </c>
      <c r="N47" s="48">
        <v>1032</v>
      </c>
      <c r="O47" s="48">
        <v>2002</v>
      </c>
    </row>
    <row r="48" spans="1:15" x14ac:dyDescent="0.2">
      <c r="A48" s="57"/>
      <c r="B48" s="47" t="s">
        <v>5</v>
      </c>
      <c r="C48" s="48">
        <v>3</v>
      </c>
      <c r="D48" s="48">
        <v>27</v>
      </c>
      <c r="E48" s="48">
        <v>43</v>
      </c>
      <c r="F48" s="48">
        <v>37</v>
      </c>
      <c r="G48" s="48">
        <v>65</v>
      </c>
      <c r="H48" s="48">
        <v>102</v>
      </c>
      <c r="I48" s="48">
        <v>187</v>
      </c>
      <c r="J48" s="48">
        <v>424</v>
      </c>
      <c r="K48" s="48">
        <v>724</v>
      </c>
      <c r="L48" s="48">
        <v>789</v>
      </c>
      <c r="M48" s="48">
        <v>1063</v>
      </c>
      <c r="N48" s="48">
        <v>655</v>
      </c>
      <c r="O48" s="48">
        <v>4119</v>
      </c>
    </row>
    <row r="49" spans="1:15" x14ac:dyDescent="0.2">
      <c r="A49" s="57"/>
      <c r="B49" s="47" t="s">
        <v>6</v>
      </c>
      <c r="C49" s="48">
        <v>5</v>
      </c>
      <c r="D49" s="48"/>
      <c r="E49" s="48"/>
      <c r="F49" s="48">
        <v>3</v>
      </c>
      <c r="G49" s="48"/>
      <c r="H49" s="48"/>
      <c r="I49" s="48"/>
      <c r="J49" s="48"/>
      <c r="K49" s="48"/>
      <c r="L49" s="48">
        <v>4</v>
      </c>
      <c r="M49" s="48">
        <v>10</v>
      </c>
      <c r="N49" s="48">
        <v>97</v>
      </c>
      <c r="O49" s="48">
        <v>119</v>
      </c>
    </row>
    <row r="50" spans="1:15" x14ac:dyDescent="0.2">
      <c r="A50" s="57"/>
      <c r="B50" s="47" t="s">
        <v>7</v>
      </c>
      <c r="C50" s="48">
        <v>119</v>
      </c>
      <c r="D50" s="48">
        <v>22</v>
      </c>
      <c r="E50" s="48">
        <v>30</v>
      </c>
      <c r="F50" s="48">
        <v>51</v>
      </c>
      <c r="G50" s="48">
        <v>81</v>
      </c>
      <c r="H50" s="48">
        <v>123</v>
      </c>
      <c r="I50" s="48">
        <v>141</v>
      </c>
      <c r="J50" s="48">
        <v>229</v>
      </c>
      <c r="K50" s="48">
        <v>269</v>
      </c>
      <c r="L50" s="48">
        <v>296</v>
      </c>
      <c r="M50" s="48">
        <v>258</v>
      </c>
      <c r="N50" s="48">
        <v>135</v>
      </c>
      <c r="O50" s="48">
        <v>1754</v>
      </c>
    </row>
    <row r="51" spans="1:15" x14ac:dyDescent="0.2">
      <c r="A51" s="57"/>
      <c r="B51" s="47" t="s">
        <v>8</v>
      </c>
      <c r="C51" s="48">
        <v>2</v>
      </c>
      <c r="D51" s="49"/>
      <c r="E51" s="49"/>
      <c r="F51" s="48"/>
      <c r="G51" s="48">
        <v>1</v>
      </c>
      <c r="H51" s="48"/>
      <c r="I51" s="48"/>
      <c r="J51" s="48">
        <v>2</v>
      </c>
      <c r="K51" s="48">
        <v>6</v>
      </c>
      <c r="L51" s="48">
        <v>27</v>
      </c>
      <c r="M51" s="48">
        <v>114</v>
      </c>
      <c r="N51" s="48">
        <v>82</v>
      </c>
      <c r="O51" s="48">
        <v>234</v>
      </c>
    </row>
    <row r="52" spans="1:15" x14ac:dyDescent="0.2">
      <c r="A52" s="57"/>
      <c r="B52" s="50" t="s">
        <v>9</v>
      </c>
      <c r="C52" s="51">
        <v>130</v>
      </c>
      <c r="D52" s="51">
        <v>49</v>
      </c>
      <c r="E52" s="51">
        <v>73</v>
      </c>
      <c r="F52" s="51">
        <v>91</v>
      </c>
      <c r="G52" s="51">
        <v>147</v>
      </c>
      <c r="H52" s="51">
        <v>227</v>
      </c>
      <c r="I52" s="51">
        <v>334</v>
      </c>
      <c r="J52" s="51">
        <v>696</v>
      </c>
      <c r="K52" s="51">
        <v>1119</v>
      </c>
      <c r="L52" s="51">
        <v>1358</v>
      </c>
      <c r="M52" s="51">
        <v>2003</v>
      </c>
      <c r="N52" s="51">
        <v>2001</v>
      </c>
      <c r="O52" s="51">
        <v>8228</v>
      </c>
    </row>
    <row r="53" spans="1:15" x14ac:dyDescent="0.2">
      <c r="A53" s="58"/>
      <c r="B53" s="52" t="s">
        <v>10</v>
      </c>
      <c r="C53" s="53">
        <v>1.5799708313077299E-2</v>
      </c>
      <c r="D53" s="53">
        <v>5.9552746718522101E-3</v>
      </c>
      <c r="E53" s="53">
        <v>8.8721438988818707E-3</v>
      </c>
      <c r="F53" s="53">
        <v>1.1059795819154099E-2</v>
      </c>
      <c r="G53" s="53">
        <v>1.78658240155566E-2</v>
      </c>
      <c r="H53" s="53">
        <v>2.75887214389888E-2</v>
      </c>
      <c r="I53" s="53">
        <v>4.0593096742829397E-2</v>
      </c>
      <c r="J53" s="53">
        <v>8.4589207583860002E-2</v>
      </c>
      <c r="K53" s="53">
        <v>0.13599902771025801</v>
      </c>
      <c r="L53" s="53">
        <v>0.16504618376276101</v>
      </c>
      <c r="M53" s="53">
        <v>0.243437044239183</v>
      </c>
      <c r="N53" s="53">
        <v>0.243193971803597</v>
      </c>
      <c r="O53" s="53">
        <v>1</v>
      </c>
    </row>
    <row r="55" spans="1:15" x14ac:dyDescent="0.2">
      <c r="A55" s="56" t="s">
        <v>40</v>
      </c>
      <c r="B55" s="47" t="s">
        <v>4</v>
      </c>
      <c r="C55" s="48">
        <v>14</v>
      </c>
      <c r="D55" s="48">
        <v>1</v>
      </c>
      <c r="E55" s="48">
        <v>1</v>
      </c>
      <c r="F55" s="48">
        <v>5</v>
      </c>
      <c r="G55" s="48">
        <v>6</v>
      </c>
      <c r="H55" s="48">
        <v>22</v>
      </c>
      <c r="I55" s="48">
        <v>27</v>
      </c>
      <c r="J55" s="48">
        <v>32</v>
      </c>
      <c r="K55" s="48">
        <v>31</v>
      </c>
      <c r="L55" s="48">
        <v>56</v>
      </c>
      <c r="M55" s="48">
        <v>218</v>
      </c>
      <c r="N55" s="48">
        <v>666</v>
      </c>
      <c r="O55" s="48">
        <v>1079</v>
      </c>
    </row>
    <row r="56" spans="1:15" x14ac:dyDescent="0.2">
      <c r="A56" s="57"/>
      <c r="B56" s="47" t="s">
        <v>5</v>
      </c>
      <c r="C56" s="48">
        <v>67</v>
      </c>
      <c r="D56" s="48">
        <v>60</v>
      </c>
      <c r="E56" s="48">
        <v>87</v>
      </c>
      <c r="F56" s="48">
        <v>161</v>
      </c>
      <c r="G56" s="48">
        <v>264</v>
      </c>
      <c r="H56" s="48">
        <v>322</v>
      </c>
      <c r="I56" s="48">
        <v>420</v>
      </c>
      <c r="J56" s="48">
        <v>464</v>
      </c>
      <c r="K56" s="48">
        <v>527</v>
      </c>
      <c r="L56" s="48">
        <v>536</v>
      </c>
      <c r="M56" s="48">
        <v>701</v>
      </c>
      <c r="N56" s="48">
        <v>529</v>
      </c>
      <c r="O56" s="48">
        <v>4138</v>
      </c>
    </row>
    <row r="57" spans="1:15" x14ac:dyDescent="0.2">
      <c r="A57" s="57"/>
      <c r="B57" s="47" t="s">
        <v>6</v>
      </c>
      <c r="C57" s="48"/>
      <c r="D57" s="48"/>
      <c r="E57" s="48"/>
      <c r="F57" s="48"/>
      <c r="G57" s="48"/>
      <c r="H57" s="48"/>
      <c r="I57" s="48"/>
      <c r="J57" s="48">
        <v>1</v>
      </c>
      <c r="K57" s="48"/>
      <c r="L57" s="48">
        <v>1</v>
      </c>
      <c r="M57" s="48">
        <v>7</v>
      </c>
      <c r="N57" s="48">
        <v>59</v>
      </c>
      <c r="O57" s="48">
        <v>68</v>
      </c>
    </row>
    <row r="58" spans="1:15" x14ac:dyDescent="0.2">
      <c r="A58" s="57"/>
      <c r="B58" s="47" t="s">
        <v>7</v>
      </c>
      <c r="C58" s="48">
        <v>47</v>
      </c>
      <c r="D58" s="48">
        <v>17</v>
      </c>
      <c r="E58" s="48">
        <v>22</v>
      </c>
      <c r="F58" s="48">
        <v>34</v>
      </c>
      <c r="G58" s="48">
        <v>49</v>
      </c>
      <c r="H58" s="48">
        <v>58</v>
      </c>
      <c r="I58" s="48">
        <v>84</v>
      </c>
      <c r="J58" s="48">
        <v>78</v>
      </c>
      <c r="K58" s="48">
        <v>116</v>
      </c>
      <c r="L58" s="48">
        <v>129</v>
      </c>
      <c r="M58" s="48">
        <v>136</v>
      </c>
      <c r="N58" s="48">
        <v>68</v>
      </c>
      <c r="O58" s="48">
        <v>838</v>
      </c>
    </row>
    <row r="59" spans="1:15" x14ac:dyDescent="0.2">
      <c r="A59" s="57"/>
      <c r="B59" s="47" t="s">
        <v>8</v>
      </c>
      <c r="C59" s="48"/>
      <c r="D59" s="49"/>
      <c r="E59" s="49"/>
      <c r="F59" s="48">
        <v>1</v>
      </c>
      <c r="G59" s="48"/>
      <c r="H59" s="48">
        <v>3</v>
      </c>
      <c r="I59" s="48">
        <v>1</v>
      </c>
      <c r="J59" s="48"/>
      <c r="K59" s="48">
        <v>3</v>
      </c>
      <c r="L59" s="48">
        <v>1</v>
      </c>
      <c r="M59" s="48">
        <v>4</v>
      </c>
      <c r="N59" s="48">
        <v>9</v>
      </c>
      <c r="O59" s="48">
        <v>22</v>
      </c>
    </row>
    <row r="60" spans="1:15" x14ac:dyDescent="0.2">
      <c r="A60" s="57"/>
      <c r="B60" s="50" t="s">
        <v>9</v>
      </c>
      <c r="C60" s="51">
        <v>128</v>
      </c>
      <c r="D60" s="51">
        <v>78</v>
      </c>
      <c r="E60" s="51">
        <v>110</v>
      </c>
      <c r="F60" s="51">
        <v>201</v>
      </c>
      <c r="G60" s="51">
        <v>319</v>
      </c>
      <c r="H60" s="51">
        <v>405</v>
      </c>
      <c r="I60" s="51">
        <v>532</v>
      </c>
      <c r="J60" s="51">
        <v>575</v>
      </c>
      <c r="K60" s="51">
        <v>677</v>
      </c>
      <c r="L60" s="51">
        <v>723</v>
      </c>
      <c r="M60" s="51">
        <v>1066</v>
      </c>
      <c r="N60" s="51">
        <v>1331</v>
      </c>
      <c r="O60" s="51">
        <v>6145</v>
      </c>
    </row>
    <row r="61" spans="1:15" x14ac:dyDescent="0.2">
      <c r="A61" s="58"/>
      <c r="B61" s="52" t="s">
        <v>10</v>
      </c>
      <c r="C61" s="53">
        <v>2.0829943043124501E-2</v>
      </c>
      <c r="D61" s="53">
        <v>1.2693246541903999E-2</v>
      </c>
      <c r="E61" s="53">
        <v>1.7900732302685098E-2</v>
      </c>
      <c r="F61" s="53">
        <v>3.2709519934906402E-2</v>
      </c>
      <c r="G61" s="53">
        <v>5.1912123677786803E-2</v>
      </c>
      <c r="H61" s="53">
        <v>6.5907241659886096E-2</v>
      </c>
      <c r="I61" s="53">
        <v>8.65744507729862E-2</v>
      </c>
      <c r="J61" s="53">
        <v>9.3572009764035805E-2</v>
      </c>
      <c r="K61" s="53">
        <v>0.110170870626526</v>
      </c>
      <c r="L61" s="53">
        <v>0.117656631407649</v>
      </c>
      <c r="M61" s="53">
        <v>0.17347436940602101</v>
      </c>
      <c r="N61" s="53">
        <v>0.21659886086249</v>
      </c>
      <c r="O61" s="53">
        <v>1</v>
      </c>
    </row>
    <row r="63" spans="1:15" x14ac:dyDescent="0.2">
      <c r="A63" s="56" t="s">
        <v>41</v>
      </c>
      <c r="B63" s="47" t="s">
        <v>4</v>
      </c>
      <c r="C63" s="48">
        <v>31</v>
      </c>
      <c r="D63" s="48"/>
      <c r="E63" s="48">
        <v>1</v>
      </c>
      <c r="F63" s="48">
        <v>2</v>
      </c>
      <c r="G63" s="48">
        <v>1</v>
      </c>
      <c r="H63" s="48">
        <v>1</v>
      </c>
      <c r="I63" s="48">
        <v>5</v>
      </c>
      <c r="J63" s="48">
        <v>5</v>
      </c>
      <c r="K63" s="48">
        <v>3</v>
      </c>
      <c r="L63" s="48">
        <v>15</v>
      </c>
      <c r="M63" s="48">
        <v>41</v>
      </c>
      <c r="N63" s="48">
        <v>76</v>
      </c>
      <c r="O63" s="48">
        <v>181</v>
      </c>
    </row>
    <row r="64" spans="1:15" x14ac:dyDescent="0.2">
      <c r="A64" s="57"/>
      <c r="B64" s="47" t="s">
        <v>5</v>
      </c>
      <c r="C64" s="48">
        <v>9</v>
      </c>
      <c r="D64" s="48">
        <v>5</v>
      </c>
      <c r="E64" s="48">
        <v>4</v>
      </c>
      <c r="F64" s="48">
        <v>9</v>
      </c>
      <c r="G64" s="48">
        <v>15</v>
      </c>
      <c r="H64" s="48">
        <v>22</v>
      </c>
      <c r="I64" s="48">
        <v>42</v>
      </c>
      <c r="J64" s="48">
        <v>52</v>
      </c>
      <c r="K64" s="48">
        <v>82</v>
      </c>
      <c r="L64" s="48">
        <v>93</v>
      </c>
      <c r="M64" s="48">
        <v>134</v>
      </c>
      <c r="N64" s="48">
        <v>67</v>
      </c>
      <c r="O64" s="48">
        <v>534</v>
      </c>
    </row>
    <row r="65" spans="1:15" x14ac:dyDescent="0.2">
      <c r="A65" s="57"/>
      <c r="B65" s="47" t="s">
        <v>6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>
        <v>2</v>
      </c>
      <c r="N65" s="48">
        <v>10</v>
      </c>
      <c r="O65" s="48">
        <v>12</v>
      </c>
    </row>
    <row r="66" spans="1:15" x14ac:dyDescent="0.2">
      <c r="A66" s="57"/>
      <c r="B66" s="47" t="s">
        <v>7</v>
      </c>
      <c r="C66" s="48">
        <v>15</v>
      </c>
      <c r="D66" s="48">
        <v>2</v>
      </c>
      <c r="E66" s="48">
        <v>5</v>
      </c>
      <c r="F66" s="48">
        <v>5</v>
      </c>
      <c r="G66" s="48">
        <v>9</v>
      </c>
      <c r="H66" s="48">
        <v>6</v>
      </c>
      <c r="I66" s="48">
        <v>7</v>
      </c>
      <c r="J66" s="48">
        <v>11</v>
      </c>
      <c r="K66" s="48">
        <v>22</v>
      </c>
      <c r="L66" s="48">
        <v>15</v>
      </c>
      <c r="M66" s="48">
        <v>23</v>
      </c>
      <c r="N66" s="48">
        <v>4</v>
      </c>
      <c r="O66" s="48">
        <v>124</v>
      </c>
    </row>
    <row r="67" spans="1:15" x14ac:dyDescent="0.2">
      <c r="A67" s="57"/>
      <c r="B67" s="47" t="s">
        <v>8</v>
      </c>
      <c r="C67" s="48">
        <v>1</v>
      </c>
      <c r="D67" s="49"/>
      <c r="E67" s="49"/>
      <c r="F67" s="48">
        <v>1</v>
      </c>
      <c r="G67" s="48"/>
      <c r="H67" s="48"/>
      <c r="I67" s="48"/>
      <c r="J67" s="48"/>
      <c r="K67" s="48"/>
      <c r="L67" s="48">
        <v>1</v>
      </c>
      <c r="M67" s="48">
        <v>6</v>
      </c>
      <c r="N67" s="48">
        <v>6</v>
      </c>
      <c r="O67" s="48">
        <v>15</v>
      </c>
    </row>
    <row r="68" spans="1:15" x14ac:dyDescent="0.2">
      <c r="A68" s="57"/>
      <c r="B68" s="50" t="s">
        <v>9</v>
      </c>
      <c r="C68" s="51">
        <v>56</v>
      </c>
      <c r="D68" s="51">
        <v>7</v>
      </c>
      <c r="E68" s="51">
        <v>10</v>
      </c>
      <c r="F68" s="51">
        <v>17</v>
      </c>
      <c r="G68" s="51">
        <v>25</v>
      </c>
      <c r="H68" s="51">
        <v>29</v>
      </c>
      <c r="I68" s="51">
        <v>54</v>
      </c>
      <c r="J68" s="51">
        <v>68</v>
      </c>
      <c r="K68" s="51">
        <v>107</v>
      </c>
      <c r="L68" s="51">
        <v>124</v>
      </c>
      <c r="M68" s="51">
        <v>206</v>
      </c>
      <c r="N68" s="51">
        <v>163</v>
      </c>
      <c r="O68" s="51">
        <v>866</v>
      </c>
    </row>
    <row r="69" spans="1:15" x14ac:dyDescent="0.2">
      <c r="A69" s="58"/>
      <c r="B69" s="52" t="s">
        <v>10</v>
      </c>
      <c r="C69" s="53">
        <v>6.4665127020785196E-2</v>
      </c>
      <c r="D69" s="53">
        <v>8.0831408775981495E-3</v>
      </c>
      <c r="E69" s="53">
        <v>1.15473441108545E-2</v>
      </c>
      <c r="F69" s="53">
        <v>1.9630484988452698E-2</v>
      </c>
      <c r="G69" s="53">
        <v>2.8868360277136299E-2</v>
      </c>
      <c r="H69" s="53">
        <v>3.3487297921478101E-2</v>
      </c>
      <c r="I69" s="53">
        <v>6.23556581986143E-2</v>
      </c>
      <c r="J69" s="53">
        <v>7.8521939953810599E-2</v>
      </c>
      <c r="K69" s="53">
        <v>0.123556581986143</v>
      </c>
      <c r="L69" s="53">
        <v>0.14318706697459599</v>
      </c>
      <c r="M69" s="53">
        <v>0.237875288683603</v>
      </c>
      <c r="N69" s="53">
        <v>0.188221709006928</v>
      </c>
      <c r="O69" s="53">
        <v>1</v>
      </c>
    </row>
    <row r="71" spans="1:15" x14ac:dyDescent="0.2">
      <c r="A71" s="56" t="s">
        <v>42</v>
      </c>
      <c r="B71" s="47" t="s">
        <v>4</v>
      </c>
      <c r="C71" s="48"/>
      <c r="D71" s="48"/>
      <c r="E71" s="48"/>
      <c r="F71" s="48"/>
      <c r="G71" s="48"/>
      <c r="H71" s="48"/>
      <c r="I71" s="48">
        <v>8</v>
      </c>
      <c r="J71" s="48">
        <v>5</v>
      </c>
      <c r="K71" s="48">
        <v>12</v>
      </c>
      <c r="L71" s="48">
        <v>39</v>
      </c>
      <c r="M71" s="48">
        <v>131</v>
      </c>
      <c r="N71" s="48">
        <v>196</v>
      </c>
      <c r="O71" s="48">
        <v>391</v>
      </c>
    </row>
    <row r="72" spans="1:15" x14ac:dyDescent="0.2">
      <c r="A72" s="57"/>
      <c r="B72" s="47" t="s">
        <v>5</v>
      </c>
      <c r="C72" s="48">
        <v>73</v>
      </c>
      <c r="D72" s="48">
        <v>37</v>
      </c>
      <c r="E72" s="48">
        <v>57</v>
      </c>
      <c r="F72" s="48">
        <v>86</v>
      </c>
      <c r="G72" s="48">
        <v>153</v>
      </c>
      <c r="H72" s="48">
        <v>192</v>
      </c>
      <c r="I72" s="48">
        <v>225</v>
      </c>
      <c r="J72" s="48">
        <v>233</v>
      </c>
      <c r="K72" s="48">
        <v>170</v>
      </c>
      <c r="L72" s="48">
        <v>206</v>
      </c>
      <c r="M72" s="48">
        <v>283</v>
      </c>
      <c r="N72" s="48">
        <v>177</v>
      </c>
      <c r="O72" s="48">
        <v>1892</v>
      </c>
    </row>
    <row r="73" spans="1:15" x14ac:dyDescent="0.2">
      <c r="A73" s="57"/>
      <c r="B73" s="47" t="s">
        <v>6</v>
      </c>
      <c r="C73" s="48">
        <v>1</v>
      </c>
      <c r="D73" s="48"/>
      <c r="E73" s="48"/>
      <c r="F73" s="48"/>
      <c r="G73" s="48"/>
      <c r="H73" s="48">
        <v>1</v>
      </c>
      <c r="I73" s="48"/>
      <c r="J73" s="48"/>
      <c r="K73" s="48"/>
      <c r="L73" s="48"/>
      <c r="M73" s="48">
        <v>2</v>
      </c>
      <c r="N73" s="48">
        <v>21</v>
      </c>
      <c r="O73" s="48">
        <v>25</v>
      </c>
    </row>
    <row r="74" spans="1:15" x14ac:dyDescent="0.2">
      <c r="A74" s="57"/>
      <c r="B74" s="47" t="s">
        <v>7</v>
      </c>
      <c r="C74" s="48">
        <v>81</v>
      </c>
      <c r="D74" s="48">
        <v>14</v>
      </c>
      <c r="E74" s="48">
        <v>20</v>
      </c>
      <c r="F74" s="48">
        <v>38</v>
      </c>
      <c r="G74" s="48">
        <v>28</v>
      </c>
      <c r="H74" s="48">
        <v>53</v>
      </c>
      <c r="I74" s="48">
        <v>57</v>
      </c>
      <c r="J74" s="48">
        <v>84</v>
      </c>
      <c r="K74" s="48">
        <v>99</v>
      </c>
      <c r="L74" s="48">
        <v>80</v>
      </c>
      <c r="M74" s="48">
        <v>72</v>
      </c>
      <c r="N74" s="48">
        <v>40</v>
      </c>
      <c r="O74" s="48">
        <v>666</v>
      </c>
    </row>
    <row r="75" spans="1:15" x14ac:dyDescent="0.2">
      <c r="A75" s="57"/>
      <c r="B75" s="47" t="s">
        <v>8</v>
      </c>
      <c r="C75" s="48">
        <v>1</v>
      </c>
      <c r="D75" s="49"/>
      <c r="E75" s="49"/>
      <c r="F75" s="48"/>
      <c r="G75" s="48"/>
      <c r="H75" s="48"/>
      <c r="I75" s="48">
        <v>3</v>
      </c>
      <c r="J75" s="48"/>
      <c r="K75" s="48">
        <v>11</v>
      </c>
      <c r="L75" s="48">
        <v>1</v>
      </c>
      <c r="M75" s="48">
        <v>9</v>
      </c>
      <c r="N75" s="48">
        <v>5</v>
      </c>
      <c r="O75" s="48">
        <v>30</v>
      </c>
    </row>
    <row r="76" spans="1:15" x14ac:dyDescent="0.2">
      <c r="A76" s="57"/>
      <c r="B76" s="50" t="s">
        <v>9</v>
      </c>
      <c r="C76" s="51">
        <v>156</v>
      </c>
      <c r="D76" s="51">
        <v>51</v>
      </c>
      <c r="E76" s="51">
        <v>77</v>
      </c>
      <c r="F76" s="51">
        <v>124</v>
      </c>
      <c r="G76" s="51">
        <v>181</v>
      </c>
      <c r="H76" s="51">
        <v>246</v>
      </c>
      <c r="I76" s="51">
        <v>293</v>
      </c>
      <c r="J76" s="51">
        <v>322</v>
      </c>
      <c r="K76" s="51">
        <v>292</v>
      </c>
      <c r="L76" s="51">
        <v>326</v>
      </c>
      <c r="M76" s="51">
        <v>497</v>
      </c>
      <c r="N76" s="51">
        <v>439</v>
      </c>
      <c r="O76" s="51">
        <v>3004</v>
      </c>
    </row>
    <row r="77" spans="1:15" x14ac:dyDescent="0.2">
      <c r="A77" s="58"/>
      <c r="B77" s="52" t="s">
        <v>10</v>
      </c>
      <c r="C77" s="53">
        <v>5.1930758988016003E-2</v>
      </c>
      <c r="D77" s="53">
        <v>1.6977363515312899E-2</v>
      </c>
      <c r="E77" s="53">
        <v>2.5632490013315599E-2</v>
      </c>
      <c r="F77" s="53">
        <v>4.1278295605858897E-2</v>
      </c>
      <c r="G77" s="53">
        <v>6.0252996005326201E-2</v>
      </c>
      <c r="H77" s="53">
        <v>8.1890812250332901E-2</v>
      </c>
      <c r="I77" s="53">
        <v>9.7536617842876205E-2</v>
      </c>
      <c r="J77" s="53">
        <v>0.107190412782956</v>
      </c>
      <c r="K77" s="53">
        <v>9.72037283621838E-2</v>
      </c>
      <c r="L77" s="53">
        <v>0.108521970705726</v>
      </c>
      <c r="M77" s="53">
        <v>0.16544607190412799</v>
      </c>
      <c r="N77" s="53">
        <v>0.14613848202396801</v>
      </c>
      <c r="O77" s="53">
        <v>1</v>
      </c>
    </row>
    <row r="79" spans="1:15" x14ac:dyDescent="0.2">
      <c r="A79" s="54" t="s">
        <v>52</v>
      </c>
    </row>
    <row r="80" spans="1:15" x14ac:dyDescent="0.2">
      <c r="A80" s="54" t="s">
        <v>43</v>
      </c>
    </row>
  </sheetData>
  <mergeCells count="9">
    <mergeCell ref="A55:A61"/>
    <mergeCell ref="A63:A69"/>
    <mergeCell ref="A71:A77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20B94B-0615-4619-9698-457B366D32F4}"/>
</file>

<file path=customXml/itemProps2.xml><?xml version="1.0" encoding="utf-8"?>
<ds:datastoreItem xmlns:ds="http://schemas.openxmlformats.org/officeDocument/2006/customXml" ds:itemID="{05F3CF42-23A7-43E0-A206-702BE50BED4C}"/>
</file>

<file path=customXml/itemProps3.xml><?xml version="1.0" encoding="utf-8"?>
<ds:datastoreItem xmlns:ds="http://schemas.openxmlformats.org/officeDocument/2006/customXml" ds:itemID="{CEB8AD3F-4C5F-4A39-8DE8-773362C263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2016-09-22T08:03:26Z</cp:lastPrinted>
  <dcterms:created xsi:type="dcterms:W3CDTF">2016-09-15T09:32:12Z</dcterms:created>
  <dcterms:modified xsi:type="dcterms:W3CDTF">2017-09-04T13:23:35Z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