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/>
  </bookViews>
  <sheets>
    <sheet name="Flussi_milano" sheetId="1" r:id="rId1"/>
    <sheet name="varpend_milano" sheetId="2" r:id="rId2"/>
  </sheets>
  <definedNames>
    <definedName name="_xlnm._FilterDatabase" localSheetId="0" hidden="1">Flussi_milano!$A$5:$B$9</definedName>
    <definedName name="_xlnm._FilterDatabase" localSheetId="1" hidden="1">varpend_milano!$A$5:$E$5</definedName>
    <definedName name="_xlnm.Print_Area" localSheetId="0">Flussi_milano!$A$1:$F$96</definedName>
    <definedName name="_xlnm.Print_Area" localSheetId="1">varpend_milano!$A$1:$E$29</definedName>
    <definedName name="_xlnm.Print_Titles" localSheetId="0">Flussi_milano!$5:$5</definedName>
  </definedNames>
  <calcPr calcId="162913"/>
</workbook>
</file>

<file path=xl/calcChain.xml><?xml version="1.0" encoding="utf-8"?>
<calcChain xmlns="http://schemas.openxmlformats.org/spreadsheetml/2006/main">
  <c r="E17" i="2" l="1"/>
  <c r="H52" i="1"/>
  <c r="G52" i="1"/>
  <c r="G54" i="1" l="1"/>
  <c r="E23" i="2"/>
  <c r="H18" i="1"/>
  <c r="G18" i="1"/>
  <c r="H27" i="1"/>
  <c r="G27" i="1"/>
  <c r="H35" i="1"/>
  <c r="G35" i="1"/>
  <c r="H43" i="1"/>
  <c r="G43" i="1"/>
  <c r="H61" i="1"/>
  <c r="G61" i="1"/>
  <c r="H70" i="1"/>
  <c r="G70" i="1"/>
  <c r="H79" i="1"/>
  <c r="G79" i="1"/>
  <c r="H88" i="1"/>
  <c r="G88" i="1"/>
  <c r="H9" i="1"/>
  <c r="G9" i="1"/>
  <c r="G45" i="1" l="1"/>
  <c r="G29" i="1"/>
  <c r="G81" i="1"/>
  <c r="G63" i="1"/>
  <c r="G37" i="1"/>
  <c r="G20" i="1"/>
  <c r="G11" i="1"/>
  <c r="G90" i="1"/>
  <c r="G72" i="1"/>
  <c r="F52" i="1"/>
  <c r="E52" i="1"/>
  <c r="E54" i="1" l="1"/>
  <c r="E21" i="2"/>
  <c r="F70" i="1"/>
  <c r="E70" i="1"/>
  <c r="E72" i="1" l="1"/>
  <c r="F27" i="1" l="1"/>
  <c r="E27" i="1"/>
  <c r="F18" i="1"/>
  <c r="E18" i="1"/>
  <c r="E11" i="2"/>
  <c r="E9" i="2"/>
  <c r="E29" i="1" l="1"/>
  <c r="E20" i="1"/>
  <c r="F79" i="1"/>
  <c r="E79" i="1"/>
  <c r="D79" i="1"/>
  <c r="C79" i="1"/>
  <c r="E81" i="1" l="1"/>
  <c r="C81" i="1"/>
  <c r="F88" i="1"/>
  <c r="E88" i="1"/>
  <c r="F61" i="1"/>
  <c r="E61" i="1"/>
  <c r="F43" i="1"/>
  <c r="E43" i="1"/>
  <c r="F35" i="1"/>
  <c r="E35" i="1"/>
  <c r="F9" i="1"/>
  <c r="E9" i="1"/>
  <c r="E45" i="1" l="1"/>
  <c r="E63" i="1"/>
  <c r="E90" i="1"/>
  <c r="E11" i="1"/>
  <c r="E37" i="1"/>
  <c r="D52" i="1" l="1"/>
  <c r="C88" i="1"/>
  <c r="D88" i="1"/>
  <c r="C90" i="1" l="1"/>
  <c r="E25" i="2"/>
  <c r="E19" i="2"/>
  <c r="E15" i="2"/>
  <c r="E13" i="2"/>
  <c r="E7" i="2"/>
  <c r="D70" i="1"/>
  <c r="C70" i="1"/>
  <c r="D61" i="1"/>
  <c r="C61" i="1"/>
  <c r="C52" i="1"/>
  <c r="D43" i="1"/>
  <c r="C43" i="1"/>
  <c r="D35" i="1"/>
  <c r="C35" i="1"/>
  <c r="D27" i="1"/>
  <c r="C27" i="1"/>
  <c r="D18" i="1"/>
  <c r="C18" i="1"/>
  <c r="D9" i="1"/>
  <c r="C9" i="1"/>
  <c r="C63" i="1" l="1"/>
  <c r="C45" i="1"/>
  <c r="C29" i="1"/>
  <c r="C11" i="1"/>
  <c r="C20" i="1"/>
  <c r="C37" i="1"/>
  <c r="C54" i="1"/>
  <c r="C72" i="1"/>
</calcChain>
</file>

<file path=xl/sharedStrings.xml><?xml version="1.0" encoding="utf-8"?>
<sst xmlns="http://schemas.openxmlformats.org/spreadsheetml/2006/main" count="158" uniqueCount="41">
  <si>
    <t>Distretto di Milano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</si>
  <si>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</si>
  <si>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</si>
  <si>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</si>
  <si>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</si>
  <si>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</si>
  <si>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Milano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</si>
  <si>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</si>
  <si>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</si>
  <si>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</si>
  <si>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</si>
  <si>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</si>
  <si>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Busto Arsizio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</si>
  <si>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</si>
  <si>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</si>
  <si>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</si>
  <si>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</si>
  <si>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</si>
  <si>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</si>
  <si>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</si>
  <si>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</si>
  <si>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</si>
  <si>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</si>
  <si>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</si>
  <si>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</si>
  <si>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</si>
  <si>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</si>
  <si>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</si>
  <si>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</si>
  <si>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</si>
  <si>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Milano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</si>
  <si>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</si>
  <si>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</si>
  <si>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</si>
  <si>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</si>
  <si>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</si>
  <si>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SETTORE PENALE. Anni 2016 - 30 settembre 2018, registro autori di reato noti.</t>
  </si>
  <si>
    <t>SETTORE PENALE. Anni 2016 - 2018, registro autori di reato noti.</t>
  </si>
  <si>
    <t>Pendenti al 31/12/2018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</si>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</sst>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4" fillId="2" borderId="0" xfId="0" applyNumberFormat="1" applyFont="1" applyFill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Alignment="1">
      <alignment vertical="center" wrapText="1"/>
    </xf>
    <xf numFmtId="3" fontId="18" fillId="2" borderId="3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 wrapText="1"/>
    </xf>
    <xf numFmtId="3" fontId="18" fillId="2" borderId="3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 wrapText="1"/>
      <protection locked="0"/>
    </xf>
    <xf numFmtId="3" fontId="18" fillId="2" borderId="2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4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/>
      <protection locked="0"/>
    </xf>
    <xf numFmtId="0" fontId="18" fillId="2" borderId="2" xfId="3" applyFont="1" applyFill="1" applyBorder="1" applyAlignment="1">
      <alignment horizontal="right" wrapText="1"/>
    </xf>
    <xf numFmtId="0" fontId="18" fillId="2" borderId="2" xfId="3" applyFont="1" applyFill="1" applyBorder="1" applyAlignment="1" applyProtection="1">
      <alignment horizontal="right" wrapText="1"/>
      <protection locked="0"/>
    </xf>
    <xf numFmtId="3" fontId="18" fillId="2" borderId="2" xfId="3" applyNumberFormat="1" applyFont="1" applyFill="1" applyBorder="1" applyAlignment="1" applyProtection="1">
      <alignment horizontal="right" wrapText="1"/>
      <protection locked="0"/>
    </xf>
    <xf numFmtId="3" fontId="18" fillId="2" borderId="4" xfId="3" applyNumberFormat="1" applyFont="1" applyFill="1" applyBorder="1" applyAlignment="1" applyProtection="1">
      <alignment horizontal="right" wrapText="1"/>
      <protection locked="0"/>
    </xf>
    <xf numFmtId="3" fontId="19" fillId="2" borderId="8" xfId="3" applyNumberFormat="1" applyFont="1" applyFill="1" applyBorder="1" applyAlignment="1">
      <alignment horizontal="right"/>
    </xf>
    <xf numFmtId="3" fontId="19" fillId="2" borderId="8" xfId="3" applyNumberFormat="1" applyFont="1" applyFill="1" applyBorder="1" applyAlignment="1" applyProtection="1">
      <alignment horizontal="right"/>
      <protection locked="0"/>
    </xf>
    <xf numFmtId="3" fontId="19" fillId="2" borderId="0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 applyProtection="1">
      <alignment horizontal="right"/>
      <protection locked="0"/>
    </xf>
    <xf numFmtId="0" fontId="18" fillId="0" borderId="2" xfId="3" applyFont="1" applyFill="1" applyBorder="1" applyAlignment="1">
      <alignment horizontal="right" wrapText="1"/>
    </xf>
    <xf numFmtId="3" fontId="18" fillId="0" borderId="2" xfId="3" applyNumberFormat="1" applyFont="1" applyFill="1" applyBorder="1" applyAlignment="1" applyProtection="1">
      <alignment horizontal="right" wrapText="1"/>
      <protection locked="0"/>
    </xf>
    <xf numFmtId="3" fontId="18" fillId="0" borderId="4" xfId="3" applyNumberFormat="1" applyFont="1" applyFill="1" applyBorder="1" applyAlignment="1">
      <alignment horizontal="right" wrapText="1"/>
    </xf>
    <xf numFmtId="3" fontId="18" fillId="0" borderId="4" xfId="3" applyNumberFormat="1" applyFont="1" applyFill="1" applyBorder="1" applyAlignment="1" applyProtection="1">
      <alignment horizontal="right" wrapText="1"/>
      <protection locked="0"/>
    </xf>
    <xf numFmtId="0" fontId="18" fillId="2" borderId="2" xfId="3" applyFont="1" applyFill="1" applyBorder="1" applyAlignment="1">
      <alignment horizontal="right"/>
    </xf>
    <xf numFmtId="3" fontId="18" fillId="2" borderId="2" xfId="3" applyNumberFormat="1" applyFont="1" applyFill="1" applyBorder="1" applyAlignment="1">
      <alignment horizontal="right"/>
    </xf>
    <xf numFmtId="3" fontId="18" fillId="0" borderId="4" xfId="3" applyNumberFormat="1" applyFont="1" applyFill="1" applyBorder="1" applyAlignment="1">
      <alignment horizontal="right"/>
    </xf>
    <xf numFmtId="3" fontId="18" fillId="0" borderId="2" xfId="3" applyNumberFormat="1" applyFont="1" applyFill="1" applyBorder="1" applyAlignment="1">
      <alignment horizontal="right"/>
    </xf>
    <xf numFmtId="3" fontId="18" fillId="2" borderId="4" xfId="3" applyNumberFormat="1" applyFont="1" applyFill="1" applyBorder="1" applyAlignment="1">
      <alignment horizontal="right"/>
    </xf>
    <xf numFmtId="0" fontId="21" fillId="2" borderId="0" xfId="0" applyFont="1" applyFill="1"/>
    <xf numFmtId="0" fontId="16" fillId="0" borderId="0" xfId="10"/>
    <xf numFmtId="0" fontId="16" fillId="0" borderId="0" xfId="10"/>
    <xf numFmtId="0" fontId="20" fillId="0" borderId="0" xfId="0" applyFont="1"/>
    <xf numFmtId="43" fontId="18" fillId="0" borderId="2" xfId="154" applyFont="1" applyFill="1" applyBorder="1" applyAlignment="1">
      <alignment horizontal="right"/>
    </xf>
    <xf numFmtId="43" fontId="18" fillId="2" borderId="2" xfId="154" applyFont="1" applyFill="1" applyBorder="1" applyAlignment="1" applyProtection="1">
      <alignment horizontal="right" wrapText="1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</cellXfs>
  <cellStyles count="155">
    <cellStyle name="Migliaia" xfId="154" builtinId="3"/>
    <cellStyle name="Migliaia 2" xfId="151"/>
    <cellStyle name="Migliaia 2 2" xfId="15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showGridLines="0" tabSelected="1" topLeftCell="A23" zoomScale="85" zoomScaleNormal="85" zoomScaleSheetLayoutView="55" workbookViewId="0">
      <selection activeCell="J85" sqref="J8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2.109375" style="3" customWidth="1"/>
    <col min="5" max="8" width="12.109375" style="2" customWidth="1"/>
    <col min="9" max="9" width="8.5546875" style="2" customWidth="1"/>
    <col min="10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C2" s="15"/>
      <c r="D2" s="15"/>
      <c r="E2" s="15"/>
      <c r="F2" s="15"/>
      <c r="G2" s="15"/>
      <c r="H2" s="15"/>
    </row>
    <row r="3" spans="1:8" ht="13.95" customHeight="1" x14ac:dyDescent="0.3">
      <c r="A3" s="69" t="s">
        <v>36</v>
      </c>
    </row>
    <row r="4" spans="1:8" ht="6.75" customHeight="1" x14ac:dyDescent="0.3"/>
    <row r="5" spans="1:8" ht="49.95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31</v>
      </c>
      <c r="F5" s="6" t="s">
        <v>32</v>
      </c>
      <c r="G5" s="6" t="s">
        <v>39</v>
      </c>
      <c r="H5" s="6" t="s">
        <v>40</v>
      </c>
    </row>
    <row r="6" spans="1:8" x14ac:dyDescent="0.3">
      <c r="A6" s="73" t="s">
        <v>6</v>
      </c>
      <c r="B6" s="7" t="s">
        <v>7</v>
      </c>
      <c r="C6" s="42">
        <v>6822</v>
      </c>
      <c r="D6" s="43">
        <v>8571</v>
      </c>
      <c r="E6" s="44">
        <v>7446</v>
      </c>
      <c r="F6" s="44">
        <v>7927</v>
      </c>
      <c r="G6" s="40">
        <v>8114</v>
      </c>
      <c r="H6" s="41">
        <v>8059</v>
      </c>
    </row>
    <row r="7" spans="1:8" x14ac:dyDescent="0.3">
      <c r="A7" s="73"/>
      <c r="B7" s="7" t="s">
        <v>8</v>
      </c>
      <c r="C7" s="42">
        <v>58</v>
      </c>
      <c r="D7" s="43">
        <v>38</v>
      </c>
      <c r="E7" s="44">
        <v>39</v>
      </c>
      <c r="F7" s="44">
        <v>50</v>
      </c>
      <c r="G7" s="40">
        <v>60</v>
      </c>
      <c r="H7" s="41">
        <v>45</v>
      </c>
    </row>
    <row r="8" spans="1:8" x14ac:dyDescent="0.3">
      <c r="A8" s="73"/>
      <c r="B8" s="7" t="s">
        <v>9</v>
      </c>
      <c r="C8" s="46">
        <v>148</v>
      </c>
      <c r="D8" s="43">
        <v>159</v>
      </c>
      <c r="E8" s="47">
        <v>198</v>
      </c>
      <c r="F8" s="47">
        <v>183</v>
      </c>
      <c r="G8" s="45">
        <v>210</v>
      </c>
      <c r="H8" s="41">
        <v>163</v>
      </c>
    </row>
    <row r="9" spans="1:8" x14ac:dyDescent="0.3">
      <c r="A9" s="73"/>
      <c r="B9" s="9" t="s">
        <v>10</v>
      </c>
      <c r="C9" s="48">
        <f t="shared" ref="C9:D9" si="0">SUM(C6:C8)</f>
        <v>7028</v>
      </c>
      <c r="D9" s="48">
        <f t="shared" si="0"/>
        <v>8768</v>
      </c>
      <c r="E9" s="48">
        <f t="shared" ref="E9:H9" si="1">SUM(E6:E8)</f>
        <v>7683</v>
      </c>
      <c r="F9" s="48">
        <f t="shared" si="1"/>
        <v>8160</v>
      </c>
      <c r="G9" s="48">
        <f t="shared" si="1"/>
        <v>8384</v>
      </c>
      <c r="H9" s="48">
        <f t="shared" si="1"/>
        <v>8267</v>
      </c>
    </row>
    <row r="10" spans="1:8" ht="7.2" customHeight="1" x14ac:dyDescent="0.3">
      <c r="A10" s="10"/>
      <c r="B10" s="11"/>
      <c r="C10" s="13"/>
      <c r="D10" s="13"/>
      <c r="E10" s="12"/>
      <c r="F10" s="12"/>
      <c r="G10" s="12"/>
      <c r="H10" s="12"/>
    </row>
    <row r="11" spans="1:8" ht="14.4" customHeight="1" x14ac:dyDescent="0.3">
      <c r="A11" s="10"/>
      <c r="B11" s="14" t="s">
        <v>11</v>
      </c>
      <c r="C11" s="79">
        <f>D9/C9</f>
        <v>1.2475811041548093</v>
      </c>
      <c r="D11" s="80"/>
      <c r="E11" s="79">
        <f>F9/E9</f>
        <v>1.0620851229988286</v>
      </c>
      <c r="F11" s="80"/>
      <c r="G11" s="79">
        <f>H9/G9</f>
        <v>0.98604484732824427</v>
      </c>
      <c r="H11" s="80"/>
    </row>
    <row r="12" spans="1:8" x14ac:dyDescent="0.3">
      <c r="C12" s="15"/>
      <c r="D12" s="15"/>
      <c r="E12" s="8"/>
      <c r="F12" s="8"/>
      <c r="G12" s="8"/>
      <c r="H12" s="8"/>
    </row>
    <row r="13" spans="1:8" x14ac:dyDescent="0.3">
      <c r="A13" s="73" t="s">
        <v>12</v>
      </c>
      <c r="B13" s="16" t="s">
        <v>13</v>
      </c>
      <c r="C13" s="50">
        <v>1</v>
      </c>
      <c r="D13" s="50">
        <v>1</v>
      </c>
      <c r="E13" s="57">
        <v>3</v>
      </c>
      <c r="F13" s="57">
        <v>2</v>
      </c>
      <c r="G13" s="49">
        <v>5</v>
      </c>
      <c r="H13" s="49">
        <v>5</v>
      </c>
    </row>
    <row r="14" spans="1:8" x14ac:dyDescent="0.3">
      <c r="A14" s="73" t="s">
        <v>14</v>
      </c>
      <c r="B14" s="16" t="s">
        <v>15</v>
      </c>
      <c r="C14" s="51">
        <v>44</v>
      </c>
      <c r="D14" s="51">
        <v>55</v>
      </c>
      <c r="E14" s="44">
        <v>49</v>
      </c>
      <c r="F14" s="44">
        <v>58</v>
      </c>
      <c r="G14" s="44">
        <v>61</v>
      </c>
      <c r="H14" s="44">
        <v>62</v>
      </c>
    </row>
    <row r="15" spans="1:8" x14ac:dyDescent="0.3">
      <c r="A15" s="73" t="s">
        <v>14</v>
      </c>
      <c r="B15" s="17" t="s">
        <v>16</v>
      </c>
      <c r="C15" s="51">
        <v>1356</v>
      </c>
      <c r="D15" s="51">
        <v>1434</v>
      </c>
      <c r="E15" s="44">
        <v>1297</v>
      </c>
      <c r="F15" s="44">
        <v>1200</v>
      </c>
      <c r="G15" s="44">
        <v>1540</v>
      </c>
      <c r="H15" s="44">
        <v>1384</v>
      </c>
    </row>
    <row r="16" spans="1:8" ht="21.6" x14ac:dyDescent="0.3">
      <c r="A16" s="73" t="s">
        <v>14</v>
      </c>
      <c r="B16" s="18" t="s">
        <v>17</v>
      </c>
      <c r="C16" s="51">
        <v>29</v>
      </c>
      <c r="D16" s="51">
        <v>22</v>
      </c>
      <c r="E16" s="44">
        <v>15</v>
      </c>
      <c r="F16" s="44">
        <v>22</v>
      </c>
      <c r="G16" s="44">
        <v>12</v>
      </c>
      <c r="H16" s="44">
        <v>5</v>
      </c>
    </row>
    <row r="17" spans="1:17" x14ac:dyDescent="0.3">
      <c r="A17" s="73" t="s">
        <v>14</v>
      </c>
      <c r="B17" s="19" t="s">
        <v>18</v>
      </c>
      <c r="C17" s="52">
        <v>4910</v>
      </c>
      <c r="D17" s="52">
        <v>5980</v>
      </c>
      <c r="E17" s="47">
        <v>6156</v>
      </c>
      <c r="F17" s="47">
        <v>7209</v>
      </c>
      <c r="G17" s="47">
        <v>6944</v>
      </c>
      <c r="H17" s="47">
        <v>6595</v>
      </c>
    </row>
    <row r="18" spans="1:17" x14ac:dyDescent="0.3">
      <c r="A18" s="73" t="s">
        <v>14</v>
      </c>
      <c r="B18" s="14" t="s">
        <v>10</v>
      </c>
      <c r="C18" s="54">
        <f t="shared" ref="C18:H18" si="2">SUM(C13:C17)</f>
        <v>6340</v>
      </c>
      <c r="D18" s="54">
        <f t="shared" si="2"/>
        <v>7492</v>
      </c>
      <c r="E18" s="53">
        <f t="shared" si="2"/>
        <v>7520</v>
      </c>
      <c r="F18" s="53">
        <f t="shared" si="2"/>
        <v>8491</v>
      </c>
      <c r="G18" s="53">
        <f t="shared" si="2"/>
        <v>8562</v>
      </c>
      <c r="H18" s="53">
        <f t="shared" si="2"/>
        <v>8051</v>
      </c>
    </row>
    <row r="19" spans="1:17" ht="6" customHeight="1" x14ac:dyDescent="0.3">
      <c r="A19" s="10"/>
      <c r="B19" s="20"/>
      <c r="C19" s="56"/>
      <c r="D19" s="56"/>
      <c r="E19" s="56"/>
      <c r="F19" s="56"/>
      <c r="G19" s="55"/>
      <c r="H19" s="55"/>
    </row>
    <row r="20" spans="1:17" ht="13.95" customHeight="1" x14ac:dyDescent="0.3">
      <c r="A20" s="10"/>
      <c r="B20" s="14" t="s">
        <v>11</v>
      </c>
      <c r="C20" s="79">
        <f>D18/C18</f>
        <v>1.1817034700315456</v>
      </c>
      <c r="D20" s="80"/>
      <c r="E20" s="74">
        <f>F18/E18</f>
        <v>1.1291223404255319</v>
      </c>
      <c r="F20" s="75"/>
      <c r="G20" s="74">
        <f>H18/G18</f>
        <v>0.9403176827843962</v>
      </c>
      <c r="H20" s="75"/>
      <c r="K20" s="68"/>
      <c r="L20" s="68"/>
      <c r="M20" s="68"/>
      <c r="N20" s="68"/>
      <c r="O20" s="68"/>
    </row>
    <row r="21" spans="1:17" x14ac:dyDescent="0.3">
      <c r="A21" s="10"/>
      <c r="B21" s="20"/>
      <c r="C21" s="22"/>
      <c r="D21" s="22"/>
      <c r="E21" s="21"/>
      <c r="F21" s="21"/>
      <c r="G21" s="21"/>
      <c r="H21" s="21"/>
      <c r="K21" s="68"/>
      <c r="L21" s="68"/>
      <c r="M21" s="68"/>
      <c r="N21" s="68"/>
      <c r="O21" s="68"/>
    </row>
    <row r="22" spans="1:17" x14ac:dyDescent="0.3">
      <c r="A22" s="73" t="s">
        <v>19</v>
      </c>
      <c r="B22" s="16" t="s">
        <v>13</v>
      </c>
      <c r="C22" s="71">
        <v>0</v>
      </c>
      <c r="D22" s="71">
        <v>0</v>
      </c>
      <c r="E22" s="49">
        <v>5</v>
      </c>
      <c r="F22" s="49">
        <v>3</v>
      </c>
      <c r="G22" s="49">
        <v>1</v>
      </c>
      <c r="H22" s="49">
        <v>3</v>
      </c>
      <c r="K22" s="68"/>
      <c r="L22" s="68"/>
      <c r="M22" s="68"/>
      <c r="N22" s="68"/>
      <c r="O22" s="68"/>
    </row>
    <row r="23" spans="1:17" x14ac:dyDescent="0.3">
      <c r="A23" s="73" t="s">
        <v>14</v>
      </c>
      <c r="B23" s="16" t="s">
        <v>15</v>
      </c>
      <c r="C23" s="51">
        <v>72</v>
      </c>
      <c r="D23" s="51">
        <v>82</v>
      </c>
      <c r="E23" s="44">
        <v>50</v>
      </c>
      <c r="F23" s="44">
        <v>64</v>
      </c>
      <c r="G23" s="44">
        <v>27</v>
      </c>
      <c r="H23" s="44">
        <v>25</v>
      </c>
      <c r="K23" s="68"/>
      <c r="L23" s="68"/>
      <c r="M23" s="68"/>
      <c r="N23" s="68"/>
      <c r="O23" s="68"/>
    </row>
    <row r="24" spans="1:17" x14ac:dyDescent="0.3">
      <c r="A24" s="73" t="s">
        <v>14</v>
      </c>
      <c r="B24" s="17" t="s">
        <v>16</v>
      </c>
      <c r="C24" s="51">
        <v>2159</v>
      </c>
      <c r="D24" s="51">
        <v>2563</v>
      </c>
      <c r="E24" s="44">
        <v>2584</v>
      </c>
      <c r="F24" s="44">
        <v>1991</v>
      </c>
      <c r="G24" s="44">
        <v>1450</v>
      </c>
      <c r="H24" s="44">
        <v>1600</v>
      </c>
      <c r="K24" s="68"/>
      <c r="L24" s="68"/>
      <c r="M24" s="68"/>
      <c r="N24" s="68"/>
      <c r="O24" s="68"/>
      <c r="P24" s="67"/>
      <c r="Q24" s="67"/>
    </row>
    <row r="25" spans="1:17" ht="21.6" x14ac:dyDescent="0.3">
      <c r="A25" s="73" t="s">
        <v>14</v>
      </c>
      <c r="B25" s="18" t="s">
        <v>17</v>
      </c>
      <c r="C25" s="51">
        <v>81</v>
      </c>
      <c r="D25" s="51">
        <v>19</v>
      </c>
      <c r="E25" s="44">
        <v>19</v>
      </c>
      <c r="F25" s="44">
        <v>62</v>
      </c>
      <c r="G25" s="44">
        <v>14</v>
      </c>
      <c r="H25" s="44">
        <v>17</v>
      </c>
      <c r="K25" s="68"/>
      <c r="L25" s="68"/>
      <c r="M25" s="68"/>
      <c r="N25" s="68"/>
      <c r="O25" s="68"/>
      <c r="P25" s="67"/>
      <c r="Q25" s="67"/>
    </row>
    <row r="26" spans="1:17" x14ac:dyDescent="0.3">
      <c r="A26" s="73" t="s">
        <v>14</v>
      </c>
      <c r="B26" s="19" t="s">
        <v>18</v>
      </c>
      <c r="C26" s="52">
        <v>5982</v>
      </c>
      <c r="D26" s="52">
        <v>5892</v>
      </c>
      <c r="E26" s="47">
        <v>7144</v>
      </c>
      <c r="F26" s="47">
        <v>6237</v>
      </c>
      <c r="G26" s="47">
        <v>6339</v>
      </c>
      <c r="H26" s="47">
        <v>4757</v>
      </c>
      <c r="K26" s="68"/>
      <c r="L26" s="68"/>
      <c r="M26" s="68"/>
      <c r="N26" s="68"/>
      <c r="O26" s="68"/>
      <c r="P26" s="67"/>
      <c r="Q26" s="67"/>
    </row>
    <row r="27" spans="1:17" x14ac:dyDescent="0.3">
      <c r="A27" s="73" t="s">
        <v>14</v>
      </c>
      <c r="B27" s="14" t="s">
        <v>10</v>
      </c>
      <c r="C27" s="54">
        <f t="shared" ref="C27:H27" si="3">SUM(C22:C26)</f>
        <v>8294</v>
      </c>
      <c r="D27" s="54">
        <f t="shared" si="3"/>
        <v>8556</v>
      </c>
      <c r="E27" s="53">
        <f t="shared" si="3"/>
        <v>9802</v>
      </c>
      <c r="F27" s="53">
        <f t="shared" si="3"/>
        <v>8357</v>
      </c>
      <c r="G27" s="53">
        <f t="shared" si="3"/>
        <v>7831</v>
      </c>
      <c r="H27" s="53">
        <f t="shared" si="3"/>
        <v>6402</v>
      </c>
      <c r="K27" s="68"/>
      <c r="L27" s="68"/>
      <c r="M27" s="68"/>
      <c r="N27" s="68"/>
      <c r="O27" s="68"/>
      <c r="P27" s="67"/>
      <c r="Q27" s="67"/>
    </row>
    <row r="28" spans="1:17" ht="6" customHeight="1" x14ac:dyDescent="0.3">
      <c r="A28" s="10"/>
      <c r="B28" s="20"/>
      <c r="C28" s="56"/>
      <c r="D28" s="56"/>
      <c r="E28" s="56"/>
      <c r="F28" s="56"/>
      <c r="G28" s="55"/>
      <c r="H28" s="55"/>
      <c r="K28" s="68"/>
      <c r="L28" s="68"/>
      <c r="M28" s="68"/>
      <c r="N28" s="68"/>
      <c r="O28" s="68"/>
      <c r="P28" s="67"/>
      <c r="Q28" s="67"/>
    </row>
    <row r="29" spans="1:17" ht="13.95" customHeight="1" x14ac:dyDescent="0.3">
      <c r="A29" s="10"/>
      <c r="B29" s="14" t="s">
        <v>11</v>
      </c>
      <c r="C29" s="79">
        <f>D27/C27</f>
        <v>1.0315891005546178</v>
      </c>
      <c r="D29" s="80"/>
      <c r="E29" s="74">
        <f>F27/E27</f>
        <v>0.85258110589675573</v>
      </c>
      <c r="F29" s="75"/>
      <c r="G29" s="74">
        <f>H27/G27</f>
        <v>0.81752011237389866</v>
      </c>
      <c r="H29" s="75"/>
      <c r="K29" s="68"/>
      <c r="L29" s="68"/>
      <c r="M29" s="68"/>
      <c r="N29" s="68"/>
      <c r="O29" s="68"/>
      <c r="P29" s="67"/>
      <c r="Q29" s="67"/>
    </row>
    <row r="30" spans="1:17" x14ac:dyDescent="0.3">
      <c r="A30" s="10"/>
      <c r="B30" s="20"/>
      <c r="C30" s="56"/>
      <c r="D30" s="56"/>
      <c r="E30" s="55"/>
      <c r="F30" s="55"/>
      <c r="G30" s="55"/>
      <c r="H30" s="55"/>
      <c r="K30" s="68"/>
      <c r="L30" s="68"/>
      <c r="M30" s="68"/>
      <c r="N30" s="68"/>
      <c r="O30" s="68"/>
      <c r="P30" s="67"/>
      <c r="Q30" s="67"/>
    </row>
    <row r="31" spans="1:17" ht="13.95" customHeight="1" x14ac:dyDescent="0.3">
      <c r="A31" s="76" t="s">
        <v>20</v>
      </c>
      <c r="B31" s="16" t="s">
        <v>15</v>
      </c>
      <c r="C31" s="51">
        <v>56</v>
      </c>
      <c r="D31" s="51">
        <v>31</v>
      </c>
      <c r="E31" s="44">
        <v>44</v>
      </c>
      <c r="F31" s="44">
        <v>39</v>
      </c>
      <c r="G31" s="44">
        <v>35</v>
      </c>
      <c r="H31" s="44">
        <v>43</v>
      </c>
      <c r="K31" s="68"/>
      <c r="L31" s="68"/>
      <c r="M31" s="68"/>
      <c r="N31" s="68"/>
      <c r="O31" s="68"/>
      <c r="P31" s="67"/>
      <c r="Q31" s="67"/>
    </row>
    <row r="32" spans="1:17" ht="13.95" customHeight="1" x14ac:dyDescent="0.3">
      <c r="A32" s="77"/>
      <c r="B32" s="17" t="s">
        <v>16</v>
      </c>
      <c r="C32" s="51">
        <v>1465</v>
      </c>
      <c r="D32" s="51">
        <v>1870</v>
      </c>
      <c r="E32" s="44">
        <v>1762</v>
      </c>
      <c r="F32" s="44">
        <v>1261</v>
      </c>
      <c r="G32" s="44">
        <v>910</v>
      </c>
      <c r="H32" s="44">
        <v>1260</v>
      </c>
      <c r="K32" s="68"/>
      <c r="L32" s="68"/>
      <c r="M32" s="68"/>
      <c r="N32" s="68"/>
      <c r="O32" s="68"/>
      <c r="P32" s="67"/>
      <c r="Q32" s="67"/>
    </row>
    <row r="33" spans="1:17" ht="21.6" customHeight="1" x14ac:dyDescent="0.3">
      <c r="A33" s="77"/>
      <c r="B33" s="18" t="s">
        <v>17</v>
      </c>
      <c r="C33" s="51">
        <v>20</v>
      </c>
      <c r="D33" s="51">
        <v>28</v>
      </c>
      <c r="E33" s="44">
        <v>4</v>
      </c>
      <c r="F33" s="44">
        <v>10</v>
      </c>
      <c r="G33" s="44">
        <v>6</v>
      </c>
      <c r="H33" s="44">
        <v>4</v>
      </c>
      <c r="K33" s="68"/>
      <c r="L33" s="68"/>
      <c r="M33" s="68"/>
      <c r="N33" s="68"/>
      <c r="O33" s="68"/>
      <c r="P33" s="67"/>
      <c r="Q33" s="67"/>
    </row>
    <row r="34" spans="1:17" ht="13.95" customHeight="1" x14ac:dyDescent="0.3">
      <c r="A34" s="77"/>
      <c r="B34" s="19" t="s">
        <v>18</v>
      </c>
      <c r="C34" s="52">
        <v>3023</v>
      </c>
      <c r="D34" s="52">
        <v>3290</v>
      </c>
      <c r="E34" s="47">
        <v>2592</v>
      </c>
      <c r="F34" s="47">
        <v>2896</v>
      </c>
      <c r="G34" s="47">
        <v>2509</v>
      </c>
      <c r="H34" s="47">
        <v>2221</v>
      </c>
      <c r="K34" s="68"/>
      <c r="L34" s="68"/>
      <c r="M34" s="68"/>
      <c r="N34" s="68"/>
      <c r="O34" s="68"/>
      <c r="P34" s="67"/>
      <c r="Q34" s="67"/>
    </row>
    <row r="35" spans="1:17" ht="13.95" customHeight="1" x14ac:dyDescent="0.3">
      <c r="A35" s="78"/>
      <c r="B35" s="14" t="s">
        <v>10</v>
      </c>
      <c r="C35" s="54">
        <f t="shared" ref="C35:D35" si="4">SUM(C31:C34)</f>
        <v>4564</v>
      </c>
      <c r="D35" s="54">
        <f t="shared" si="4"/>
        <v>5219</v>
      </c>
      <c r="E35" s="54">
        <f t="shared" ref="E35:F35" si="5">SUM(E31:E34)</f>
        <v>4402</v>
      </c>
      <c r="F35" s="54">
        <f t="shared" si="5"/>
        <v>4206</v>
      </c>
      <c r="G35" s="53">
        <f t="shared" ref="G35:H35" si="6">SUM(G30:G34)</f>
        <v>3460</v>
      </c>
      <c r="H35" s="53">
        <f t="shared" si="6"/>
        <v>3528</v>
      </c>
      <c r="K35" s="68"/>
      <c r="L35" s="68"/>
      <c r="M35" s="68"/>
      <c r="N35" s="68"/>
      <c r="O35" s="68"/>
      <c r="P35" s="67"/>
      <c r="Q35" s="67"/>
    </row>
    <row r="36" spans="1:17" ht="6" customHeight="1" x14ac:dyDescent="0.3">
      <c r="A36" s="10"/>
      <c r="B36" s="20"/>
      <c r="C36" s="56"/>
      <c r="D36" s="56"/>
      <c r="E36" s="55"/>
      <c r="F36" s="55"/>
      <c r="G36" s="55"/>
      <c r="H36" s="55"/>
      <c r="K36" s="68"/>
      <c r="L36" s="68"/>
      <c r="M36" s="68"/>
      <c r="N36" s="68"/>
      <c r="O36" s="68"/>
      <c r="P36" s="67"/>
      <c r="Q36" s="67"/>
    </row>
    <row r="37" spans="1:17" x14ac:dyDescent="0.3">
      <c r="A37" s="10"/>
      <c r="B37" s="14" t="s">
        <v>11</v>
      </c>
      <c r="C37" s="79">
        <f>D35/C35</f>
        <v>1.1435144609991237</v>
      </c>
      <c r="D37" s="80"/>
      <c r="E37" s="79">
        <f>F35/E35</f>
        <v>0.955474784189005</v>
      </c>
      <c r="F37" s="80"/>
      <c r="G37" s="74">
        <f>H35/G35</f>
        <v>1.0196531791907515</v>
      </c>
      <c r="H37" s="75"/>
      <c r="K37" s="68"/>
      <c r="L37" s="68"/>
      <c r="M37" s="68"/>
      <c r="N37" s="68"/>
      <c r="O37" s="68"/>
      <c r="P37" s="67"/>
      <c r="Q37" s="67"/>
    </row>
    <row r="38" spans="1:17" ht="7.5" customHeight="1" x14ac:dyDescent="0.3">
      <c r="A38" s="10"/>
      <c r="B38" s="20"/>
      <c r="C38" s="56"/>
      <c r="D38" s="56"/>
      <c r="E38" s="55"/>
      <c r="F38" s="55"/>
      <c r="G38" s="55"/>
      <c r="H38" s="55"/>
      <c r="K38" s="68"/>
      <c r="L38" s="68"/>
      <c r="M38" s="68"/>
      <c r="N38" s="68"/>
      <c r="O38" s="68"/>
      <c r="P38" s="67"/>
      <c r="Q38" s="67"/>
    </row>
    <row r="39" spans="1:17" ht="13.95" customHeight="1" x14ac:dyDescent="0.3">
      <c r="A39" s="76" t="s">
        <v>21</v>
      </c>
      <c r="B39" s="16" t="s">
        <v>15</v>
      </c>
      <c r="C39" s="51">
        <v>41</v>
      </c>
      <c r="D39" s="51">
        <v>46</v>
      </c>
      <c r="E39" s="44">
        <v>47</v>
      </c>
      <c r="F39" s="44">
        <v>44</v>
      </c>
      <c r="G39" s="44">
        <v>36</v>
      </c>
      <c r="H39" s="44">
        <v>38</v>
      </c>
      <c r="K39" s="67"/>
      <c r="L39" s="67"/>
      <c r="M39" s="67"/>
      <c r="N39" s="67"/>
      <c r="O39" s="67"/>
      <c r="P39" s="67"/>
      <c r="Q39" s="67"/>
    </row>
    <row r="40" spans="1:17" ht="13.95" customHeight="1" x14ac:dyDescent="0.3">
      <c r="A40" s="77"/>
      <c r="B40" s="17" t="s">
        <v>16</v>
      </c>
      <c r="C40" s="51">
        <v>1334</v>
      </c>
      <c r="D40" s="51">
        <v>963</v>
      </c>
      <c r="E40" s="44">
        <v>1214</v>
      </c>
      <c r="F40" s="44">
        <v>898</v>
      </c>
      <c r="G40" s="44">
        <v>1257</v>
      </c>
      <c r="H40" s="44">
        <v>1065</v>
      </c>
      <c r="K40" s="67"/>
      <c r="L40" s="67"/>
      <c r="M40" s="67"/>
      <c r="N40" s="67"/>
      <c r="O40" s="67"/>
      <c r="P40" s="67"/>
      <c r="Q40" s="67"/>
    </row>
    <row r="41" spans="1:17" ht="21.6" customHeight="1" x14ac:dyDescent="0.3">
      <c r="A41" s="77"/>
      <c r="B41" s="18" t="s">
        <v>17</v>
      </c>
      <c r="C41" s="51">
        <v>4</v>
      </c>
      <c r="D41" s="51">
        <v>9</v>
      </c>
      <c r="E41" s="44">
        <v>5</v>
      </c>
      <c r="F41" s="44">
        <v>5</v>
      </c>
      <c r="G41" s="44">
        <v>6</v>
      </c>
      <c r="H41" s="44">
        <v>3</v>
      </c>
      <c r="K41" s="67"/>
      <c r="L41" s="67"/>
      <c r="M41" s="67"/>
      <c r="N41" s="67"/>
      <c r="O41" s="67"/>
      <c r="P41" s="67"/>
      <c r="Q41" s="67"/>
    </row>
    <row r="42" spans="1:17" ht="13.95" customHeight="1" x14ac:dyDescent="0.3">
      <c r="A42" s="77"/>
      <c r="B42" s="19" t="s">
        <v>18</v>
      </c>
      <c r="C42" s="52">
        <v>4138</v>
      </c>
      <c r="D42" s="52">
        <v>5277</v>
      </c>
      <c r="E42" s="47">
        <v>4601</v>
      </c>
      <c r="F42" s="47">
        <v>5742</v>
      </c>
      <c r="G42" s="47">
        <v>3946</v>
      </c>
      <c r="H42" s="47">
        <v>2507</v>
      </c>
      <c r="K42" s="67"/>
      <c r="L42" s="67"/>
      <c r="M42" s="67"/>
      <c r="N42" s="67"/>
      <c r="O42" s="67"/>
      <c r="P42" s="67"/>
      <c r="Q42" s="67"/>
    </row>
    <row r="43" spans="1:17" ht="13.95" customHeight="1" x14ac:dyDescent="0.3">
      <c r="A43" s="78"/>
      <c r="B43" s="14" t="s">
        <v>10</v>
      </c>
      <c r="C43" s="54">
        <f t="shared" ref="C43:D43" si="7">SUM(C39:C42)</f>
        <v>5517</v>
      </c>
      <c r="D43" s="54">
        <f t="shared" si="7"/>
        <v>6295</v>
      </c>
      <c r="E43" s="54">
        <f t="shared" ref="E43:F43" si="8">SUM(E39:E42)</f>
        <v>5867</v>
      </c>
      <c r="F43" s="54">
        <f t="shared" si="8"/>
        <v>6689</v>
      </c>
      <c r="G43" s="53">
        <f t="shared" ref="G43:H43" si="9">SUM(G38:G42)</f>
        <v>5245</v>
      </c>
      <c r="H43" s="53">
        <f t="shared" si="9"/>
        <v>3613</v>
      </c>
    </row>
    <row r="44" spans="1:17" ht="6" customHeight="1" x14ac:dyDescent="0.3">
      <c r="A44" s="10"/>
      <c r="B44" s="20"/>
      <c r="C44" s="56"/>
      <c r="D44" s="56"/>
      <c r="E44" s="55"/>
      <c r="F44" s="55"/>
      <c r="G44" s="55"/>
      <c r="H44" s="55"/>
    </row>
    <row r="45" spans="1:17" x14ac:dyDescent="0.3">
      <c r="A45" s="10"/>
      <c r="B45" s="14" t="s">
        <v>11</v>
      </c>
      <c r="C45" s="79">
        <f>D43/C43</f>
        <v>1.1410186695667937</v>
      </c>
      <c r="D45" s="80"/>
      <c r="E45" s="79">
        <f>F43/E43</f>
        <v>1.1401056758138741</v>
      </c>
      <c r="F45" s="80"/>
      <c r="G45" s="74">
        <f>H43/G43</f>
        <v>0.68884652049571016</v>
      </c>
      <c r="H45" s="75"/>
    </row>
    <row r="46" spans="1:17" ht="7.5" customHeight="1" x14ac:dyDescent="0.3">
      <c r="A46" s="10"/>
      <c r="B46" s="20"/>
      <c r="C46" s="56"/>
      <c r="D46" s="56"/>
      <c r="E46" s="55"/>
      <c r="F46" s="55"/>
      <c r="G46" s="55"/>
      <c r="H46" s="55"/>
    </row>
    <row r="47" spans="1:17" x14ac:dyDescent="0.3">
      <c r="A47" s="73" t="s">
        <v>22</v>
      </c>
      <c r="B47" s="16" t="s">
        <v>13</v>
      </c>
      <c r="C47" s="50">
        <v>11</v>
      </c>
      <c r="D47" s="50">
        <v>7</v>
      </c>
      <c r="E47" s="49">
        <v>13</v>
      </c>
      <c r="F47" s="49">
        <v>14</v>
      </c>
      <c r="G47" s="49">
        <v>10</v>
      </c>
      <c r="H47" s="49">
        <v>7</v>
      </c>
      <c r="I47" s="66"/>
      <c r="J47" s="66"/>
    </row>
    <row r="48" spans="1:17" x14ac:dyDescent="0.3">
      <c r="A48" s="73" t="s">
        <v>14</v>
      </c>
      <c r="B48" s="16" t="s">
        <v>15</v>
      </c>
      <c r="C48" s="51">
        <v>913</v>
      </c>
      <c r="D48" s="51">
        <v>855</v>
      </c>
      <c r="E48" s="44">
        <v>847</v>
      </c>
      <c r="F48" s="44">
        <v>771</v>
      </c>
      <c r="G48" s="44">
        <v>896</v>
      </c>
      <c r="H48" s="44">
        <v>830</v>
      </c>
    </row>
    <row r="49" spans="1:8" x14ac:dyDescent="0.3">
      <c r="A49" s="73" t="s">
        <v>14</v>
      </c>
      <c r="B49" s="17" t="s">
        <v>16</v>
      </c>
      <c r="C49" s="51">
        <v>13414</v>
      </c>
      <c r="D49" s="51">
        <v>13502</v>
      </c>
      <c r="E49" s="44">
        <v>14115</v>
      </c>
      <c r="F49" s="44">
        <v>12813</v>
      </c>
      <c r="G49" s="44">
        <v>17594</v>
      </c>
      <c r="H49" s="44">
        <v>14497</v>
      </c>
    </row>
    <row r="50" spans="1:8" ht="21.6" x14ac:dyDescent="0.3">
      <c r="A50" s="73" t="s">
        <v>14</v>
      </c>
      <c r="B50" s="18" t="s">
        <v>17</v>
      </c>
      <c r="C50" s="51">
        <v>48</v>
      </c>
      <c r="D50" s="51">
        <v>41</v>
      </c>
      <c r="E50" s="44">
        <v>61</v>
      </c>
      <c r="F50" s="44">
        <v>61</v>
      </c>
      <c r="G50" s="44">
        <v>44</v>
      </c>
      <c r="H50" s="44">
        <v>44</v>
      </c>
    </row>
    <row r="51" spans="1:8" x14ac:dyDescent="0.3">
      <c r="A51" s="73" t="s">
        <v>14</v>
      </c>
      <c r="B51" s="19" t="s">
        <v>18</v>
      </c>
      <c r="C51" s="52">
        <v>39168</v>
      </c>
      <c r="D51" s="52">
        <v>40221</v>
      </c>
      <c r="E51" s="47">
        <v>32473</v>
      </c>
      <c r="F51" s="47">
        <v>30678</v>
      </c>
      <c r="G51" s="47">
        <v>36097</v>
      </c>
      <c r="H51" s="47">
        <v>33252</v>
      </c>
    </row>
    <row r="52" spans="1:8" x14ac:dyDescent="0.3">
      <c r="A52" s="73" t="s">
        <v>14</v>
      </c>
      <c r="B52" s="14" t="s">
        <v>10</v>
      </c>
      <c r="C52" s="54">
        <f t="shared" ref="C52:D52" si="10">SUM(C47:C51)</f>
        <v>53554</v>
      </c>
      <c r="D52" s="54">
        <f t="shared" si="10"/>
        <v>54626</v>
      </c>
      <c r="E52" s="54">
        <f>SUM(E47:E51)</f>
        <v>47509</v>
      </c>
      <c r="F52" s="54">
        <f>SUM(F47:F51)</f>
        <v>44337</v>
      </c>
      <c r="G52" s="54">
        <f>SUM(G47:G51)</f>
        <v>54641</v>
      </c>
      <c r="H52" s="54">
        <f>SUM(H47:H51)</f>
        <v>48630</v>
      </c>
    </row>
    <row r="53" spans="1:8" ht="6" customHeight="1" x14ac:dyDescent="0.3">
      <c r="A53" s="10"/>
      <c r="B53" s="20"/>
      <c r="C53" s="56"/>
      <c r="D53" s="56"/>
      <c r="E53" s="56"/>
      <c r="F53" s="56"/>
      <c r="G53" s="55"/>
      <c r="H53" s="55"/>
    </row>
    <row r="54" spans="1:8" x14ac:dyDescent="0.3">
      <c r="A54" s="10"/>
      <c r="B54" s="14" t="s">
        <v>11</v>
      </c>
      <c r="C54" s="79">
        <f>D52/C52</f>
        <v>1.0200171789222094</v>
      </c>
      <c r="D54" s="80"/>
      <c r="E54" s="74">
        <f>F52/E52</f>
        <v>0.93323370308783604</v>
      </c>
      <c r="F54" s="75"/>
      <c r="G54" s="74">
        <f>H52/G52</f>
        <v>0.88999103237495658</v>
      </c>
      <c r="H54" s="75"/>
    </row>
    <row r="55" spans="1:8" ht="7.5" customHeight="1" x14ac:dyDescent="0.3">
      <c r="A55" s="10"/>
      <c r="B55" s="20"/>
      <c r="C55" s="56"/>
      <c r="D55" s="56"/>
      <c r="E55" s="55"/>
      <c r="F55" s="55"/>
      <c r="G55" s="55"/>
      <c r="H55" s="55"/>
    </row>
    <row r="56" spans="1:8" x14ac:dyDescent="0.3">
      <c r="A56" s="73" t="s">
        <v>23</v>
      </c>
      <c r="B56" s="16" t="s">
        <v>13</v>
      </c>
      <c r="C56" s="50">
        <v>2</v>
      </c>
      <c r="D56" s="50">
        <v>4</v>
      </c>
      <c r="E56" s="49">
        <v>1</v>
      </c>
      <c r="F56" s="49">
        <v>2</v>
      </c>
      <c r="G56" s="49">
        <v>4</v>
      </c>
      <c r="H56" s="49">
        <v>1</v>
      </c>
    </row>
    <row r="57" spans="1:8" x14ac:dyDescent="0.3">
      <c r="A57" s="73" t="s">
        <v>14</v>
      </c>
      <c r="B57" s="16" t="s">
        <v>15</v>
      </c>
      <c r="C57" s="51">
        <v>136</v>
      </c>
      <c r="D57" s="51">
        <v>121</v>
      </c>
      <c r="E57" s="44">
        <v>121</v>
      </c>
      <c r="F57" s="44">
        <v>106</v>
      </c>
      <c r="G57" s="44">
        <v>148</v>
      </c>
      <c r="H57" s="44">
        <v>126</v>
      </c>
    </row>
    <row r="58" spans="1:8" x14ac:dyDescent="0.3">
      <c r="A58" s="73" t="s">
        <v>14</v>
      </c>
      <c r="B58" s="17" t="s">
        <v>16</v>
      </c>
      <c r="C58" s="51">
        <v>3572</v>
      </c>
      <c r="D58" s="51">
        <v>4176</v>
      </c>
      <c r="E58" s="44">
        <v>4373</v>
      </c>
      <c r="F58" s="44">
        <v>3604</v>
      </c>
      <c r="G58" s="44">
        <v>3683</v>
      </c>
      <c r="H58" s="44">
        <v>3728</v>
      </c>
    </row>
    <row r="59" spans="1:8" ht="21.6" x14ac:dyDescent="0.3">
      <c r="A59" s="73" t="s">
        <v>14</v>
      </c>
      <c r="B59" s="18" t="s">
        <v>17</v>
      </c>
      <c r="C59" s="51">
        <v>27</v>
      </c>
      <c r="D59" s="51">
        <v>44</v>
      </c>
      <c r="E59" s="44">
        <v>35</v>
      </c>
      <c r="F59" s="44">
        <v>27</v>
      </c>
      <c r="G59" s="44">
        <v>38</v>
      </c>
      <c r="H59" s="44">
        <v>37</v>
      </c>
    </row>
    <row r="60" spans="1:8" x14ac:dyDescent="0.3">
      <c r="A60" s="73" t="s">
        <v>14</v>
      </c>
      <c r="B60" s="19" t="s">
        <v>18</v>
      </c>
      <c r="C60" s="52">
        <v>7257</v>
      </c>
      <c r="D60" s="52">
        <v>7030</v>
      </c>
      <c r="E60" s="47">
        <v>7029</v>
      </c>
      <c r="F60" s="47">
        <v>6008</v>
      </c>
      <c r="G60" s="47">
        <v>8067</v>
      </c>
      <c r="H60" s="47">
        <v>6230</v>
      </c>
    </row>
    <row r="61" spans="1:8" x14ac:dyDescent="0.3">
      <c r="A61" s="73" t="s">
        <v>14</v>
      </c>
      <c r="B61" s="14" t="s">
        <v>10</v>
      </c>
      <c r="C61" s="54">
        <f t="shared" ref="C61:D61" si="11">SUM(C56:C60)</f>
        <v>10994</v>
      </c>
      <c r="D61" s="54">
        <f t="shared" si="11"/>
        <v>11375</v>
      </c>
      <c r="E61" s="54">
        <f t="shared" ref="E61:H61" si="12">SUM(E56:E60)</f>
        <v>11559</v>
      </c>
      <c r="F61" s="54">
        <f t="shared" si="12"/>
        <v>9747</v>
      </c>
      <c r="G61" s="53">
        <f t="shared" si="12"/>
        <v>11940</v>
      </c>
      <c r="H61" s="53">
        <f t="shared" si="12"/>
        <v>10122</v>
      </c>
    </row>
    <row r="62" spans="1:8" ht="6" customHeight="1" x14ac:dyDescent="0.3">
      <c r="A62" s="10"/>
      <c r="B62" s="20"/>
      <c r="C62" s="56"/>
      <c r="D62" s="56"/>
      <c r="E62" s="55"/>
      <c r="F62" s="55"/>
      <c r="G62" s="55"/>
      <c r="H62" s="55"/>
    </row>
    <row r="63" spans="1:8" x14ac:dyDescent="0.3">
      <c r="A63" s="10"/>
      <c r="B63" s="14" t="s">
        <v>11</v>
      </c>
      <c r="C63" s="79">
        <f>D61/C61</f>
        <v>1.034655266509005</v>
      </c>
      <c r="D63" s="80"/>
      <c r="E63" s="79">
        <f>F61/E61</f>
        <v>0.84323903451855697</v>
      </c>
      <c r="F63" s="80"/>
      <c r="G63" s="74">
        <f>H61/G61</f>
        <v>0.84773869346733666</v>
      </c>
      <c r="H63" s="75"/>
    </row>
    <row r="64" spans="1:8" ht="7.5" customHeight="1" x14ac:dyDescent="0.3">
      <c r="A64" s="10"/>
      <c r="B64" s="20"/>
      <c r="C64" s="56"/>
      <c r="D64" s="56"/>
      <c r="E64" s="55"/>
      <c r="F64" s="55"/>
      <c r="G64" s="55"/>
      <c r="H64" s="55"/>
    </row>
    <row r="65" spans="1:12" x14ac:dyDescent="0.3">
      <c r="A65" s="73" t="s">
        <v>24</v>
      </c>
      <c r="B65" s="16" t="s">
        <v>13</v>
      </c>
      <c r="C65" s="50">
        <v>0</v>
      </c>
      <c r="D65" s="50">
        <v>1</v>
      </c>
      <c r="E65" s="61" t="s">
        <v>33</v>
      </c>
      <c r="F65" s="61" t="s">
        <v>34</v>
      </c>
      <c r="G65" s="49">
        <v>2</v>
      </c>
      <c r="H65" s="61">
        <v>1</v>
      </c>
    </row>
    <row r="66" spans="1:12" x14ac:dyDescent="0.3">
      <c r="A66" s="73" t="s">
        <v>14</v>
      </c>
      <c r="B66" s="16" t="s">
        <v>15</v>
      </c>
      <c r="C66" s="51">
        <v>95</v>
      </c>
      <c r="D66" s="51">
        <v>39</v>
      </c>
      <c r="E66" s="62">
        <v>77</v>
      </c>
      <c r="F66" s="62">
        <v>76</v>
      </c>
      <c r="G66" s="44">
        <v>103</v>
      </c>
      <c r="H66" s="44">
        <v>92</v>
      </c>
    </row>
    <row r="67" spans="1:12" x14ac:dyDescent="0.3">
      <c r="A67" s="73" t="s">
        <v>14</v>
      </c>
      <c r="B67" s="17" t="s">
        <v>16</v>
      </c>
      <c r="C67" s="51">
        <v>2149</v>
      </c>
      <c r="D67" s="51">
        <v>2299</v>
      </c>
      <c r="E67" s="62">
        <v>2122</v>
      </c>
      <c r="F67" s="62">
        <v>2033</v>
      </c>
      <c r="G67" s="44">
        <v>2090</v>
      </c>
      <c r="H67" s="44">
        <v>2212</v>
      </c>
    </row>
    <row r="68" spans="1:12" ht="21.6" x14ac:dyDescent="0.3">
      <c r="A68" s="73" t="s">
        <v>14</v>
      </c>
      <c r="B68" s="18" t="s">
        <v>17</v>
      </c>
      <c r="C68" s="51">
        <v>34</v>
      </c>
      <c r="D68" s="51">
        <v>56</v>
      </c>
      <c r="E68" s="62">
        <v>20</v>
      </c>
      <c r="F68" s="62">
        <v>28</v>
      </c>
      <c r="G68" s="44">
        <v>46</v>
      </c>
      <c r="H68" s="44">
        <v>28</v>
      </c>
    </row>
    <row r="69" spans="1:12" x14ac:dyDescent="0.3">
      <c r="A69" s="73" t="s">
        <v>14</v>
      </c>
      <c r="B69" s="19" t="s">
        <v>18</v>
      </c>
      <c r="C69" s="60">
        <v>7031</v>
      </c>
      <c r="D69" s="60">
        <v>7787</v>
      </c>
      <c r="E69" s="63">
        <v>6344</v>
      </c>
      <c r="F69" s="63">
        <v>6142</v>
      </c>
      <c r="G69" s="59">
        <v>6867</v>
      </c>
      <c r="H69" s="59">
        <v>5925</v>
      </c>
    </row>
    <row r="70" spans="1:12" x14ac:dyDescent="0.3">
      <c r="A70" s="73" t="s">
        <v>14</v>
      </c>
      <c r="B70" s="14" t="s">
        <v>10</v>
      </c>
      <c r="C70" s="53">
        <f t="shared" ref="C70:D70" si="13">SUM(C65:C69)</f>
        <v>9309</v>
      </c>
      <c r="D70" s="53">
        <f t="shared" si="13"/>
        <v>10182</v>
      </c>
      <c r="E70" s="53">
        <f>SUM(E65:E69)</f>
        <v>8563</v>
      </c>
      <c r="F70" s="53">
        <f>SUM(F65:F69)</f>
        <v>8279</v>
      </c>
      <c r="G70" s="53">
        <f t="shared" ref="G70:H70" si="14">SUM(G65:G69)</f>
        <v>9108</v>
      </c>
      <c r="H70" s="53">
        <f t="shared" si="14"/>
        <v>8258</v>
      </c>
      <c r="K70" s="8"/>
      <c r="L70" s="8"/>
    </row>
    <row r="71" spans="1:12" ht="6" customHeight="1" x14ac:dyDescent="0.3">
      <c r="A71" s="10"/>
      <c r="B71" s="20"/>
      <c r="C71" s="56"/>
      <c r="D71" s="56"/>
      <c r="E71" s="56"/>
      <c r="F71" s="56"/>
      <c r="G71" s="55"/>
      <c r="H71" s="55"/>
    </row>
    <row r="72" spans="1:12" ht="13.95" customHeight="1" x14ac:dyDescent="0.3">
      <c r="A72" s="10"/>
      <c r="B72" s="14" t="s">
        <v>11</v>
      </c>
      <c r="C72" s="74">
        <f>D70/C70</f>
        <v>1.0937802126973897</v>
      </c>
      <c r="D72" s="75"/>
      <c r="E72" s="74">
        <f>F70/E70</f>
        <v>0.96683405348592788</v>
      </c>
      <c r="F72" s="75"/>
      <c r="G72" s="74">
        <f>H70/G70</f>
        <v>0.90667545015371098</v>
      </c>
      <c r="H72" s="75"/>
    </row>
    <row r="73" spans="1:12" ht="7.5" customHeight="1" x14ac:dyDescent="0.3">
      <c r="A73" s="10"/>
      <c r="B73" s="20"/>
      <c r="C73" s="56"/>
      <c r="D73" s="56"/>
      <c r="E73" s="55"/>
      <c r="F73" s="55"/>
      <c r="G73" s="55"/>
      <c r="H73" s="55"/>
    </row>
    <row r="74" spans="1:12" x14ac:dyDescent="0.3">
      <c r="A74" s="73" t="s">
        <v>25</v>
      </c>
      <c r="B74" s="16" t="s">
        <v>13</v>
      </c>
      <c r="C74" s="70" t="s">
        <v>33</v>
      </c>
      <c r="D74" s="70" t="s">
        <v>34</v>
      </c>
      <c r="E74" s="70" t="s">
        <v>33</v>
      </c>
      <c r="F74" s="70" t="s">
        <v>34</v>
      </c>
      <c r="G74" s="70">
        <v>0</v>
      </c>
      <c r="H74" s="70">
        <v>0</v>
      </c>
    </row>
    <row r="75" spans="1:12" x14ac:dyDescent="0.3">
      <c r="A75" s="73" t="s">
        <v>14</v>
      </c>
      <c r="B75" s="16" t="s">
        <v>15</v>
      </c>
      <c r="C75" s="58">
        <v>12</v>
      </c>
      <c r="D75" s="58">
        <v>19</v>
      </c>
      <c r="E75" s="64">
        <v>20</v>
      </c>
      <c r="F75" s="64">
        <v>10</v>
      </c>
      <c r="G75" s="44">
        <v>13</v>
      </c>
      <c r="H75" s="44">
        <v>10</v>
      </c>
    </row>
    <row r="76" spans="1:12" x14ac:dyDescent="0.3">
      <c r="A76" s="73" t="s">
        <v>14</v>
      </c>
      <c r="B76" s="17" t="s">
        <v>16</v>
      </c>
      <c r="C76" s="58">
        <v>556</v>
      </c>
      <c r="D76" s="58">
        <v>594</v>
      </c>
      <c r="E76" s="64">
        <v>788</v>
      </c>
      <c r="F76" s="64">
        <v>582</v>
      </c>
      <c r="G76" s="44">
        <v>596</v>
      </c>
      <c r="H76" s="44">
        <v>598</v>
      </c>
    </row>
    <row r="77" spans="1:12" ht="21.6" x14ac:dyDescent="0.3">
      <c r="A77" s="73" t="s">
        <v>14</v>
      </c>
      <c r="B77" s="18" t="s">
        <v>17</v>
      </c>
      <c r="C77" s="58">
        <v>25</v>
      </c>
      <c r="D77" s="58">
        <v>29</v>
      </c>
      <c r="E77" s="64">
        <v>10</v>
      </c>
      <c r="F77" s="64">
        <v>16</v>
      </c>
      <c r="G77" s="44">
        <v>6</v>
      </c>
      <c r="H77" s="44">
        <v>9</v>
      </c>
    </row>
    <row r="78" spans="1:12" x14ac:dyDescent="0.3">
      <c r="A78" s="73" t="s">
        <v>14</v>
      </c>
      <c r="B78" s="19" t="s">
        <v>18</v>
      </c>
      <c r="C78" s="52">
        <v>2348</v>
      </c>
      <c r="D78" s="52">
        <v>2414</v>
      </c>
      <c r="E78" s="65">
        <v>2184</v>
      </c>
      <c r="F78" s="65">
        <v>2277</v>
      </c>
      <c r="G78" s="47">
        <v>2570</v>
      </c>
      <c r="H78" s="47">
        <v>2324</v>
      </c>
      <c r="J78" s="8"/>
      <c r="K78" s="8"/>
    </row>
    <row r="79" spans="1:12" x14ac:dyDescent="0.3">
      <c r="A79" s="73" t="s">
        <v>14</v>
      </c>
      <c r="B79" s="14" t="s">
        <v>10</v>
      </c>
      <c r="C79" s="53">
        <f t="shared" ref="C79:D79" si="15">SUM(C74:C78)</f>
        <v>2941</v>
      </c>
      <c r="D79" s="53">
        <f t="shared" si="15"/>
        <v>3056</v>
      </c>
      <c r="E79" s="53">
        <f t="shared" ref="E79:H79" si="16">SUM(E74:E78)</f>
        <v>3002</v>
      </c>
      <c r="F79" s="53">
        <f t="shared" si="16"/>
        <v>2885</v>
      </c>
      <c r="G79" s="53">
        <f t="shared" si="16"/>
        <v>3185</v>
      </c>
      <c r="H79" s="53">
        <f t="shared" si="16"/>
        <v>2941</v>
      </c>
    </row>
    <row r="80" spans="1:12" ht="6" customHeight="1" x14ac:dyDescent="0.3">
      <c r="A80" s="10"/>
      <c r="B80" s="20"/>
      <c r="C80" s="55"/>
      <c r="D80" s="55"/>
      <c r="E80" s="55"/>
      <c r="F80" s="55"/>
      <c r="G80" s="55"/>
      <c r="H80" s="55"/>
    </row>
    <row r="81" spans="1:8" x14ac:dyDescent="0.3">
      <c r="A81" s="10"/>
      <c r="B81" s="14" t="s">
        <v>11</v>
      </c>
      <c r="C81" s="74">
        <f>D79/C79</f>
        <v>1.0391023461407685</v>
      </c>
      <c r="D81" s="75"/>
      <c r="E81" s="74">
        <f>F79/E79</f>
        <v>0.96102598267821449</v>
      </c>
      <c r="F81" s="75"/>
      <c r="G81" s="74">
        <f>H79/G79</f>
        <v>0.92339089481946623</v>
      </c>
      <c r="H81" s="75"/>
    </row>
    <row r="82" spans="1:8" ht="7.5" customHeight="1" x14ac:dyDescent="0.3">
      <c r="A82" s="10"/>
      <c r="B82" s="20"/>
      <c r="C82" s="56"/>
      <c r="D82" s="56"/>
      <c r="E82" s="55"/>
      <c r="F82" s="55"/>
      <c r="G82" s="55"/>
      <c r="H82" s="55"/>
    </row>
    <row r="83" spans="1:8" x14ac:dyDescent="0.3">
      <c r="A83" s="73" t="s">
        <v>26</v>
      </c>
      <c r="B83" s="16" t="s">
        <v>13</v>
      </c>
      <c r="C83" s="50">
        <v>1</v>
      </c>
      <c r="D83" s="50">
        <v>2</v>
      </c>
      <c r="E83" s="49">
        <v>1</v>
      </c>
      <c r="F83" s="49">
        <v>1</v>
      </c>
      <c r="G83" s="49">
        <v>1</v>
      </c>
      <c r="H83" s="49">
        <v>1</v>
      </c>
    </row>
    <row r="84" spans="1:8" x14ac:dyDescent="0.3">
      <c r="A84" s="73" t="s">
        <v>14</v>
      </c>
      <c r="B84" s="16" t="s">
        <v>15</v>
      </c>
      <c r="C84" s="51">
        <v>64</v>
      </c>
      <c r="D84" s="51">
        <v>69</v>
      </c>
      <c r="E84" s="44">
        <v>39</v>
      </c>
      <c r="F84" s="44">
        <v>64</v>
      </c>
      <c r="G84" s="44">
        <v>71</v>
      </c>
      <c r="H84" s="44">
        <v>69</v>
      </c>
    </row>
    <row r="85" spans="1:8" x14ac:dyDescent="0.3">
      <c r="A85" s="73" t="s">
        <v>14</v>
      </c>
      <c r="B85" s="17" t="s">
        <v>16</v>
      </c>
      <c r="C85" s="51">
        <v>1739</v>
      </c>
      <c r="D85" s="51">
        <v>1804</v>
      </c>
      <c r="E85" s="44">
        <v>2198</v>
      </c>
      <c r="F85" s="44">
        <v>1824</v>
      </c>
      <c r="G85" s="44">
        <v>1637</v>
      </c>
      <c r="H85" s="44">
        <v>1723</v>
      </c>
    </row>
    <row r="86" spans="1:8" ht="21.6" x14ac:dyDescent="0.3">
      <c r="A86" s="73" t="s">
        <v>14</v>
      </c>
      <c r="B86" s="18" t="s">
        <v>17</v>
      </c>
      <c r="C86" s="51">
        <v>22</v>
      </c>
      <c r="D86" s="51">
        <v>22</v>
      </c>
      <c r="E86" s="44">
        <v>16</v>
      </c>
      <c r="F86" s="44">
        <v>20</v>
      </c>
      <c r="G86" s="44">
        <v>7</v>
      </c>
      <c r="H86" s="44">
        <v>9</v>
      </c>
    </row>
    <row r="87" spans="1:8" x14ac:dyDescent="0.3">
      <c r="A87" s="73" t="s">
        <v>14</v>
      </c>
      <c r="B87" s="19" t="s">
        <v>18</v>
      </c>
      <c r="C87" s="52">
        <v>6375</v>
      </c>
      <c r="D87" s="52">
        <v>3987</v>
      </c>
      <c r="E87" s="47">
        <v>5487</v>
      </c>
      <c r="F87" s="47">
        <v>2760</v>
      </c>
      <c r="G87" s="47">
        <v>4313</v>
      </c>
      <c r="H87" s="47">
        <v>1340</v>
      </c>
    </row>
    <row r="88" spans="1:8" x14ac:dyDescent="0.3">
      <c r="A88" s="73" t="s">
        <v>14</v>
      </c>
      <c r="B88" s="14" t="s">
        <v>10</v>
      </c>
      <c r="C88" s="53">
        <f t="shared" ref="C88:D88" si="17">SUM(C83:C87)</f>
        <v>8201</v>
      </c>
      <c r="D88" s="53">
        <f t="shared" si="17"/>
        <v>5884</v>
      </c>
      <c r="E88" s="53">
        <f t="shared" ref="E88:H88" si="18">SUM(E83:E87)</f>
        <v>7741</v>
      </c>
      <c r="F88" s="53">
        <f t="shared" si="18"/>
        <v>4669</v>
      </c>
      <c r="G88" s="53">
        <f t="shared" si="18"/>
        <v>6029</v>
      </c>
      <c r="H88" s="53">
        <f t="shared" si="18"/>
        <v>3142</v>
      </c>
    </row>
    <row r="89" spans="1:8" ht="6" customHeight="1" x14ac:dyDescent="0.3">
      <c r="A89" s="10"/>
      <c r="B89" s="20"/>
      <c r="C89" s="56"/>
      <c r="D89" s="56"/>
      <c r="E89" s="55"/>
      <c r="F89" s="55"/>
      <c r="G89" s="55"/>
      <c r="H89" s="55"/>
    </row>
    <row r="90" spans="1:8" x14ac:dyDescent="0.3">
      <c r="A90" s="10"/>
      <c r="B90" s="14" t="s">
        <v>11</v>
      </c>
      <c r="C90" s="74">
        <f t="shared" ref="C90" si="19">D88/C88</f>
        <v>0.71747347884404344</v>
      </c>
      <c r="D90" s="75"/>
      <c r="E90" s="74">
        <f t="shared" ref="E90" si="20">F88/E88</f>
        <v>0.60315204753907758</v>
      </c>
      <c r="F90" s="75"/>
      <c r="G90" s="74">
        <f>H88/G88</f>
        <v>0.52114778570243825</v>
      </c>
      <c r="H90" s="75"/>
    </row>
    <row r="91" spans="1:8" ht="7.5" customHeight="1" x14ac:dyDescent="0.3">
      <c r="A91" s="10"/>
      <c r="B91" s="20"/>
      <c r="C91" s="56"/>
      <c r="D91" s="56"/>
      <c r="E91" s="55"/>
      <c r="F91" s="55"/>
      <c r="G91" s="55"/>
      <c r="H91" s="55"/>
    </row>
    <row r="92" spans="1:8" x14ac:dyDescent="0.3">
      <c r="A92" s="23"/>
    </row>
    <row r="93" spans="1:8" x14ac:dyDescent="0.3">
      <c r="A93" s="24"/>
    </row>
    <row r="94" spans="1:8" x14ac:dyDescent="0.3">
      <c r="A94" s="24"/>
    </row>
    <row r="95" spans="1:8" ht="28.2" customHeight="1" x14ac:dyDescent="0.3">
      <c r="A95" s="72"/>
      <c r="B95" s="72"/>
    </row>
    <row r="96" spans="1:8" ht="27" customHeight="1" x14ac:dyDescent="0.3">
      <c r="A96" s="72" t="s">
        <v>27</v>
      </c>
      <c r="B96" s="72"/>
      <c r="C96" s="72"/>
      <c r="D96" s="72"/>
      <c r="E96" s="72"/>
    </row>
  </sheetData>
  <mergeCells count="42">
    <mergeCell ref="G54:H54"/>
    <mergeCell ref="G63:H63"/>
    <mergeCell ref="G72:H72"/>
    <mergeCell ref="G81:H81"/>
    <mergeCell ref="G90:H90"/>
    <mergeCell ref="G11:H11"/>
    <mergeCell ref="G20:H20"/>
    <mergeCell ref="G29:H29"/>
    <mergeCell ref="G37:H37"/>
    <mergeCell ref="G45:H45"/>
    <mergeCell ref="E54:F54"/>
    <mergeCell ref="E63:F63"/>
    <mergeCell ref="E72:F72"/>
    <mergeCell ref="E81:F81"/>
    <mergeCell ref="E90:F90"/>
    <mergeCell ref="E11:F11"/>
    <mergeCell ref="E20:F20"/>
    <mergeCell ref="E29:F29"/>
    <mergeCell ref="E37:F37"/>
    <mergeCell ref="E45:F45"/>
    <mergeCell ref="C37:D37"/>
    <mergeCell ref="A6:A9"/>
    <mergeCell ref="C11:D11"/>
    <mergeCell ref="A13:A18"/>
    <mergeCell ref="C20:D20"/>
    <mergeCell ref="A22:A27"/>
    <mergeCell ref="C29:D29"/>
    <mergeCell ref="A31:A35"/>
    <mergeCell ref="C72:D72"/>
    <mergeCell ref="A39:A43"/>
    <mergeCell ref="C45:D45"/>
    <mergeCell ref="A47:A52"/>
    <mergeCell ref="C54:D54"/>
    <mergeCell ref="A56:A61"/>
    <mergeCell ref="C63:D63"/>
    <mergeCell ref="A65:A70"/>
    <mergeCell ref="A96:E96"/>
    <mergeCell ref="A74:A79"/>
    <mergeCell ref="C81:D81"/>
    <mergeCell ref="A83:A88"/>
    <mergeCell ref="C90:D90"/>
    <mergeCell ref="A95:B95"/>
  </mergeCells>
  <conditionalFormatting sqref="C72:D72 C90:D90">
    <cfRule type="cellIs" dxfId="101" priority="224" operator="lessThan">
      <formula>1</formula>
    </cfRule>
    <cfRule type="cellIs" dxfId="100" priority="225" operator="lessThan">
      <formula>0.99</formula>
    </cfRule>
    <cfRule type="cellIs" dxfId="99" priority="226" operator="greaterThan">
      <formula>1</formula>
    </cfRule>
  </conditionalFormatting>
  <conditionalFormatting sqref="C11:D11">
    <cfRule type="cellIs" dxfId="98" priority="169" operator="greaterThan">
      <formula>1</formula>
    </cfRule>
    <cfRule type="cellIs" dxfId="97" priority="173" operator="lessThan">
      <formula>1</formula>
    </cfRule>
  </conditionalFormatting>
  <conditionalFormatting sqref="C20:D20">
    <cfRule type="cellIs" dxfId="96" priority="170" operator="lessThan">
      <formula>1</formula>
    </cfRule>
    <cfRule type="cellIs" dxfId="95" priority="171" operator="lessThan">
      <formula>0.99</formula>
    </cfRule>
    <cfRule type="cellIs" dxfId="94" priority="172" operator="greaterThan">
      <formula>1</formula>
    </cfRule>
  </conditionalFormatting>
  <conditionalFormatting sqref="C37:D37">
    <cfRule type="cellIs" dxfId="93" priority="166" operator="lessThan">
      <formula>1</formula>
    </cfRule>
    <cfRule type="cellIs" dxfId="92" priority="167" operator="lessThan">
      <formula>0.99</formula>
    </cfRule>
    <cfRule type="cellIs" dxfId="91" priority="168" operator="greaterThan">
      <formula>1</formula>
    </cfRule>
  </conditionalFormatting>
  <conditionalFormatting sqref="C45:D45">
    <cfRule type="cellIs" dxfId="90" priority="163" operator="lessThan">
      <formula>1</formula>
    </cfRule>
    <cfRule type="cellIs" dxfId="89" priority="164" operator="lessThan">
      <formula>0.99</formula>
    </cfRule>
    <cfRule type="cellIs" dxfId="88" priority="165" operator="greaterThan">
      <formula>1</formula>
    </cfRule>
  </conditionalFormatting>
  <conditionalFormatting sqref="C54:D54">
    <cfRule type="cellIs" dxfId="87" priority="160" operator="lessThan">
      <formula>1</formula>
    </cfRule>
    <cfRule type="cellIs" dxfId="86" priority="161" operator="lessThan">
      <formula>0.99</formula>
    </cfRule>
    <cfRule type="cellIs" dxfId="85" priority="162" operator="greaterThan">
      <formula>1</formula>
    </cfRule>
  </conditionalFormatting>
  <conditionalFormatting sqref="C63:D63">
    <cfRule type="cellIs" dxfId="84" priority="157" operator="lessThan">
      <formula>1</formula>
    </cfRule>
    <cfRule type="cellIs" dxfId="83" priority="158" operator="lessThan">
      <formula>0.99</formula>
    </cfRule>
    <cfRule type="cellIs" dxfId="82" priority="159" operator="greaterThan">
      <formula>1</formula>
    </cfRule>
  </conditionalFormatting>
  <conditionalFormatting sqref="C29:D29">
    <cfRule type="cellIs" dxfId="81" priority="151" operator="lessThan">
      <formula>1</formula>
    </cfRule>
    <cfRule type="cellIs" dxfId="80" priority="152" operator="lessThan">
      <formula>0.99</formula>
    </cfRule>
    <cfRule type="cellIs" dxfId="79" priority="153" operator="greaterThan">
      <formula>1</formula>
    </cfRule>
  </conditionalFormatting>
  <conditionalFormatting sqref="E90:F90">
    <cfRule type="cellIs" dxfId="78" priority="115" operator="lessThan">
      <formula>1</formula>
    </cfRule>
    <cfRule type="cellIs" dxfId="77" priority="116" operator="lessThan">
      <formula>0.99</formula>
    </cfRule>
    <cfRule type="cellIs" dxfId="76" priority="117" operator="greaterThan">
      <formula>1</formula>
    </cfRule>
  </conditionalFormatting>
  <conditionalFormatting sqref="E11:F11">
    <cfRule type="cellIs" dxfId="75" priority="110" operator="greaterThan">
      <formula>1</formula>
    </cfRule>
    <cfRule type="cellIs" dxfId="74" priority="114" operator="lessThan">
      <formula>1</formula>
    </cfRule>
  </conditionalFormatting>
  <conditionalFormatting sqref="E37:F37">
    <cfRule type="cellIs" dxfId="73" priority="107" operator="lessThan">
      <formula>1</formula>
    </cfRule>
    <cfRule type="cellIs" dxfId="72" priority="108" operator="lessThan">
      <formula>0.99</formula>
    </cfRule>
    <cfRule type="cellIs" dxfId="71" priority="109" operator="greaterThan">
      <formula>1</formula>
    </cfRule>
  </conditionalFormatting>
  <conditionalFormatting sqref="E45:F45">
    <cfRule type="cellIs" dxfId="70" priority="104" operator="lessThan">
      <formula>1</formula>
    </cfRule>
    <cfRule type="cellIs" dxfId="69" priority="105" operator="lessThan">
      <formula>0.99</formula>
    </cfRule>
    <cfRule type="cellIs" dxfId="68" priority="106" operator="greaterThan">
      <formula>1</formula>
    </cfRule>
  </conditionalFormatting>
  <conditionalFormatting sqref="E63:F63">
    <cfRule type="cellIs" dxfId="67" priority="98" operator="lessThan">
      <formula>1</formula>
    </cfRule>
    <cfRule type="cellIs" dxfId="66" priority="99" operator="lessThan">
      <formula>0.99</formula>
    </cfRule>
    <cfRule type="cellIs" dxfId="65" priority="100" operator="greaterThan">
      <formula>1</formula>
    </cfRule>
  </conditionalFormatting>
  <conditionalFormatting sqref="C81:D81">
    <cfRule type="cellIs" dxfId="64" priority="89" operator="lessThan">
      <formula>1</formula>
    </cfRule>
    <cfRule type="cellIs" dxfId="63" priority="90" operator="lessThan">
      <formula>0.99</formula>
    </cfRule>
    <cfRule type="cellIs" dxfId="62" priority="91" operator="greaterThan">
      <formula>1</formula>
    </cfRule>
  </conditionalFormatting>
  <conditionalFormatting sqref="E20:F20">
    <cfRule type="cellIs" dxfId="61" priority="77" operator="lessThan">
      <formula>1</formula>
    </cfRule>
    <cfRule type="cellIs" dxfId="60" priority="78" operator="lessThan">
      <formula>0.99</formula>
    </cfRule>
    <cfRule type="cellIs" dxfId="59" priority="79" operator="greaterThan">
      <formula>1</formula>
    </cfRule>
  </conditionalFormatting>
  <conditionalFormatting sqref="E29:F29">
    <cfRule type="cellIs" dxfId="58" priority="74" operator="lessThan">
      <formula>1</formula>
    </cfRule>
    <cfRule type="cellIs" dxfId="57" priority="75" operator="lessThan">
      <formula>0.99</formula>
    </cfRule>
    <cfRule type="cellIs" dxfId="56" priority="76" operator="greaterThan">
      <formula>1</formula>
    </cfRule>
  </conditionalFormatting>
  <conditionalFormatting sqref="E72:F72">
    <cfRule type="cellIs" dxfId="55" priority="68" operator="lessThan">
      <formula>1</formula>
    </cfRule>
    <cfRule type="cellIs" dxfId="54" priority="69" operator="lessThan">
      <formula>0.99</formula>
    </cfRule>
    <cfRule type="cellIs" dxfId="53" priority="70" operator="greaterThan">
      <formula>1</formula>
    </cfRule>
  </conditionalFormatting>
  <conditionalFormatting sqref="G11:H11">
    <cfRule type="cellIs" dxfId="52" priority="37" operator="greaterThan">
      <formula>1</formula>
    </cfRule>
    <cfRule type="cellIs" dxfId="51" priority="38" operator="lessThan">
      <formula>1</formula>
    </cfRule>
  </conditionalFormatting>
  <conditionalFormatting sqref="G20:H20">
    <cfRule type="cellIs" dxfId="50" priority="34" operator="lessThan">
      <formula>1</formula>
    </cfRule>
    <cfRule type="cellIs" dxfId="49" priority="35" operator="lessThan">
      <formula>0.99</formula>
    </cfRule>
    <cfRule type="cellIs" dxfId="48" priority="36" operator="greaterThan">
      <formula>1</formula>
    </cfRule>
  </conditionalFormatting>
  <conditionalFormatting sqref="G29:H29">
    <cfRule type="cellIs" dxfId="47" priority="31" operator="lessThan">
      <formula>1</formula>
    </cfRule>
    <cfRule type="cellIs" dxfId="46" priority="32" operator="lessThan">
      <formula>0.99</formula>
    </cfRule>
    <cfRule type="cellIs" dxfId="45" priority="33" operator="greaterThan">
      <formula>1</formula>
    </cfRule>
  </conditionalFormatting>
  <conditionalFormatting sqref="G37:H37">
    <cfRule type="cellIs" dxfId="44" priority="28" operator="lessThan">
      <formula>1</formula>
    </cfRule>
    <cfRule type="cellIs" dxfId="43" priority="29" operator="lessThan">
      <formula>0.99</formula>
    </cfRule>
    <cfRule type="cellIs" dxfId="42" priority="30" operator="greaterThan">
      <formula>1</formula>
    </cfRule>
  </conditionalFormatting>
  <conditionalFormatting sqref="G45:H45">
    <cfRule type="cellIs" dxfId="41" priority="25" operator="lessThan">
      <formula>1</formula>
    </cfRule>
    <cfRule type="cellIs" dxfId="40" priority="26" operator="lessThan">
      <formula>0.99</formula>
    </cfRule>
    <cfRule type="cellIs" dxfId="39" priority="27" operator="greaterThan">
      <formula>1</formula>
    </cfRule>
  </conditionalFormatting>
  <conditionalFormatting sqref="E54:F54">
    <cfRule type="cellIs" dxfId="38" priority="22" operator="lessThan">
      <formula>1</formula>
    </cfRule>
    <cfRule type="cellIs" dxfId="37" priority="23" operator="lessThan">
      <formula>0.99</formula>
    </cfRule>
    <cfRule type="cellIs" dxfId="36" priority="24" operator="greaterThan">
      <formula>1</formula>
    </cfRule>
  </conditionalFormatting>
  <conditionalFormatting sqref="G63:H63">
    <cfRule type="cellIs" dxfId="35" priority="16" operator="lessThan">
      <formula>1</formula>
    </cfRule>
    <cfRule type="cellIs" dxfId="34" priority="17" operator="lessThan">
      <formula>0.99</formula>
    </cfRule>
    <cfRule type="cellIs" dxfId="33" priority="18" operator="greaterThan">
      <formula>1</formula>
    </cfRule>
  </conditionalFormatting>
  <conditionalFormatting sqref="G72:H72">
    <cfRule type="cellIs" dxfId="32" priority="13" operator="lessThan">
      <formula>1</formula>
    </cfRule>
    <cfRule type="cellIs" dxfId="31" priority="14" operator="lessThan">
      <formula>0.99</formula>
    </cfRule>
    <cfRule type="cellIs" dxfId="30" priority="15" operator="greaterThan">
      <formula>1</formula>
    </cfRule>
  </conditionalFormatting>
  <conditionalFormatting sqref="G90:H90">
    <cfRule type="cellIs" dxfId="29" priority="10" operator="lessThan">
      <formula>1</formula>
    </cfRule>
    <cfRule type="cellIs" dxfId="28" priority="11" operator="lessThan">
      <formula>0.99</formula>
    </cfRule>
    <cfRule type="cellIs" dxfId="27" priority="12" operator="greaterThan">
      <formula>1</formula>
    </cfRule>
  </conditionalFormatting>
  <conditionalFormatting sqref="G81:H81">
    <cfRule type="cellIs" dxfId="26" priority="7" operator="lessThan">
      <formula>1</formula>
    </cfRule>
    <cfRule type="cellIs" dxfId="25" priority="8" operator="lessThan">
      <formula>0.99</formula>
    </cfRule>
    <cfRule type="cellIs" dxfId="24" priority="9" operator="greaterThan">
      <formula>1</formula>
    </cfRule>
  </conditionalFormatting>
  <conditionalFormatting sqref="G54:H54">
    <cfRule type="cellIs" dxfId="23" priority="4" operator="lessThan">
      <formula>1</formula>
    </cfRule>
    <cfRule type="cellIs" dxfId="22" priority="5" operator="lessThan">
      <formula>0.99</formula>
    </cfRule>
    <cfRule type="cellIs" dxfId="21" priority="6" operator="greaterThan">
      <formula>1</formula>
    </cfRule>
  </conditionalFormatting>
  <conditionalFormatting sqref="E81:F81">
    <cfRule type="cellIs" dxfId="20" priority="1" operator="lessThan">
      <formula>1</formula>
    </cfRule>
    <cfRule type="cellIs" dxfId="19" priority="2" operator="lessThan">
      <formula>0.99</formula>
    </cfRule>
    <cfRule type="cellIs" dxfId="1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7" zoomScale="115" zoomScaleNormal="115" workbookViewId="0">
      <selection activeCell="E19" sqref="E19"/>
    </sheetView>
  </sheetViews>
  <sheetFormatPr defaultColWidth="9.109375" defaultRowHeight="13.8" x14ac:dyDescent="0.3"/>
  <cols>
    <col min="1" max="1" width="29.33203125" style="2" customWidth="1"/>
    <col min="2" max="2" width="27.5546875" style="2" customWidth="1"/>
    <col min="3" max="5" width="16.33203125" style="2" customWidth="1"/>
    <col min="6" max="6" width="9.109375" style="2"/>
    <col min="7" max="7" width="8.664062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6" customFormat="1" ht="15.6" x14ac:dyDescent="0.3">
      <c r="A1" s="25" t="s">
        <v>0</v>
      </c>
    </row>
    <row r="2" spans="1:5" s="26" customFormat="1" ht="14.4" x14ac:dyDescent="0.3">
      <c r="A2" s="27" t="s">
        <v>28</v>
      </c>
    </row>
    <row r="3" spans="1:5" s="26" customFormat="1" ht="13.95" customHeight="1" x14ac:dyDescent="0.3">
      <c r="A3" s="69" t="s">
        <v>37</v>
      </c>
    </row>
    <row r="4" spans="1:5" s="26" customFormat="1" x14ac:dyDescent="0.3"/>
    <row r="5" spans="1:5" s="26" customFormat="1" ht="33" customHeight="1" x14ac:dyDescent="0.3">
      <c r="A5" s="5" t="s">
        <v>2</v>
      </c>
      <c r="B5" s="5" t="s">
        <v>3</v>
      </c>
      <c r="C5" s="28" t="s">
        <v>35</v>
      </c>
      <c r="D5" s="28" t="s">
        <v>38</v>
      </c>
      <c r="E5" s="28" t="s">
        <v>29</v>
      </c>
    </row>
    <row r="6" spans="1:5" s="26" customFormat="1" ht="8.25" customHeight="1" x14ac:dyDescent="0.3">
      <c r="A6" s="10"/>
      <c r="B6" s="29"/>
      <c r="C6" s="30"/>
      <c r="D6" s="30"/>
      <c r="E6" s="30"/>
    </row>
    <row r="7" spans="1:5" s="26" customFormat="1" ht="28.95" customHeight="1" x14ac:dyDescent="0.3">
      <c r="A7" s="31" t="s">
        <v>30</v>
      </c>
      <c r="B7" s="32" t="s">
        <v>10</v>
      </c>
      <c r="C7" s="33">
        <v>10843</v>
      </c>
      <c r="D7" s="33">
        <v>8465</v>
      </c>
      <c r="E7" s="34">
        <f>(D7-C7)/C7</f>
        <v>-0.21931199852439362</v>
      </c>
    </row>
    <row r="8" spans="1:5" s="26" customFormat="1" ht="8.25" customHeight="1" x14ac:dyDescent="0.3">
      <c r="A8" s="10"/>
      <c r="B8" s="29"/>
      <c r="C8" s="30"/>
      <c r="D8" s="30"/>
      <c r="E8" s="30"/>
    </row>
    <row r="9" spans="1:5" s="26" customFormat="1" ht="28.95" customHeight="1" x14ac:dyDescent="0.3">
      <c r="A9" s="31" t="s">
        <v>12</v>
      </c>
      <c r="B9" s="32" t="s">
        <v>10</v>
      </c>
      <c r="C9" s="33">
        <v>8855</v>
      </c>
      <c r="D9" s="33">
        <v>6157</v>
      </c>
      <c r="E9" s="34">
        <f>(D9-C9)/C9</f>
        <v>-0.30468661773009598</v>
      </c>
    </row>
    <row r="10" spans="1:5" s="26" customFormat="1" ht="8.25" customHeight="1" x14ac:dyDescent="0.3">
      <c r="A10" s="35"/>
      <c r="B10" s="29"/>
      <c r="C10" s="36"/>
      <c r="D10" s="36"/>
      <c r="E10" s="37"/>
    </row>
    <row r="11" spans="1:5" s="26" customFormat="1" ht="28.95" customHeight="1" x14ac:dyDescent="0.3">
      <c r="A11" s="31" t="s">
        <v>19</v>
      </c>
      <c r="B11" s="32" t="s">
        <v>10</v>
      </c>
      <c r="C11" s="33">
        <v>3701</v>
      </c>
      <c r="D11" s="33">
        <v>5537</v>
      </c>
      <c r="E11" s="34">
        <f>(D11-C11)/C11</f>
        <v>0.49608213996217237</v>
      </c>
    </row>
    <row r="12" spans="1:5" s="26" customFormat="1" ht="8.25" customHeight="1" x14ac:dyDescent="0.3">
      <c r="A12" s="35"/>
      <c r="B12" s="29"/>
      <c r="C12" s="36"/>
      <c r="D12" s="36"/>
      <c r="E12" s="37"/>
    </row>
    <row r="13" spans="1:5" s="26" customFormat="1" ht="28.95" customHeight="1" x14ac:dyDescent="0.3">
      <c r="A13" s="31" t="s">
        <v>20</v>
      </c>
      <c r="B13" s="32" t="s">
        <v>10</v>
      </c>
      <c r="C13" s="33">
        <v>3422</v>
      </c>
      <c r="D13" s="33">
        <v>1963</v>
      </c>
      <c r="E13" s="34">
        <f>(D13-C13)/C13</f>
        <v>-0.42635885447106953</v>
      </c>
    </row>
    <row r="14" spans="1:5" s="26" customFormat="1" ht="8.25" customHeight="1" x14ac:dyDescent="0.3">
      <c r="A14" s="35"/>
      <c r="B14" s="29"/>
      <c r="C14" s="36"/>
      <c r="D14" s="36"/>
      <c r="E14" s="37"/>
    </row>
    <row r="15" spans="1:5" s="26" customFormat="1" ht="28.95" customHeight="1" x14ac:dyDescent="0.3">
      <c r="A15" s="31" t="s">
        <v>21</v>
      </c>
      <c r="B15" s="32" t="s">
        <v>10</v>
      </c>
      <c r="C15" s="33">
        <v>8125</v>
      </c>
      <c r="D15" s="33">
        <v>7608</v>
      </c>
      <c r="E15" s="34">
        <f>(D15-C15)/C15</f>
        <v>-6.3630769230769227E-2</v>
      </c>
    </row>
    <row r="16" spans="1:5" s="26" customFormat="1" ht="8.25" customHeight="1" x14ac:dyDescent="0.3">
      <c r="A16" s="35"/>
      <c r="B16" s="29"/>
      <c r="C16" s="36"/>
      <c r="D16" s="36"/>
      <c r="E16" s="37"/>
    </row>
    <row r="17" spans="1:8" s="26" customFormat="1" ht="28.95" customHeight="1" x14ac:dyDescent="0.3">
      <c r="A17" s="31" t="s">
        <v>22</v>
      </c>
      <c r="B17" s="32" t="s">
        <v>10</v>
      </c>
      <c r="C17" s="33">
        <v>24465</v>
      </c>
      <c r="D17" s="33">
        <v>28836</v>
      </c>
      <c r="E17" s="34">
        <f>(D17-C17)/C17</f>
        <v>0.17866339668914777</v>
      </c>
    </row>
    <row r="18" spans="1:8" s="26" customFormat="1" ht="8.25" customHeight="1" x14ac:dyDescent="0.3">
      <c r="A18" s="35"/>
      <c r="B18" s="29"/>
      <c r="C18" s="36"/>
      <c r="D18" s="36"/>
      <c r="E18" s="37"/>
    </row>
    <row r="19" spans="1:8" s="26" customFormat="1" ht="28.95" customHeight="1" x14ac:dyDescent="0.3">
      <c r="A19" s="31" t="s">
        <v>23</v>
      </c>
      <c r="B19" s="32" t="s">
        <v>10</v>
      </c>
      <c r="C19" s="33">
        <v>8043</v>
      </c>
      <c r="D19" s="33">
        <v>9567</v>
      </c>
      <c r="E19" s="34">
        <f>(D19-C19)/C19</f>
        <v>0.18948153674002238</v>
      </c>
    </row>
    <row r="20" spans="1:8" s="26" customFormat="1" ht="8.25" customHeight="1" x14ac:dyDescent="0.3">
      <c r="A20" s="35"/>
      <c r="B20" s="29"/>
      <c r="C20" s="36"/>
      <c r="D20" s="36"/>
      <c r="E20" s="37"/>
    </row>
    <row r="21" spans="1:8" s="26" customFormat="1" ht="28.95" customHeight="1" x14ac:dyDescent="0.3">
      <c r="A21" s="31" t="s">
        <v>24</v>
      </c>
      <c r="B21" s="32" t="s">
        <v>10</v>
      </c>
      <c r="C21" s="33">
        <v>15512</v>
      </c>
      <c r="D21" s="33">
        <v>10083</v>
      </c>
      <c r="E21" s="34">
        <f>(D21-C21)/C21</f>
        <v>-0.34998710675605982</v>
      </c>
    </row>
    <row r="22" spans="1:8" s="26" customFormat="1" ht="8.25" customHeight="1" x14ac:dyDescent="0.3">
      <c r="A22" s="35"/>
      <c r="B22" s="29"/>
      <c r="C22" s="36"/>
      <c r="D22" s="36"/>
      <c r="E22" s="37"/>
    </row>
    <row r="23" spans="1:8" s="26" customFormat="1" ht="28.95" customHeight="1" x14ac:dyDescent="0.3">
      <c r="A23" s="31" t="s">
        <v>25</v>
      </c>
      <c r="B23" s="32" t="s">
        <v>10</v>
      </c>
      <c r="C23" s="33">
        <v>1250</v>
      </c>
      <c r="D23" s="33">
        <v>1462</v>
      </c>
      <c r="E23" s="34">
        <f>(D23-C23)/C23</f>
        <v>0.1696</v>
      </c>
    </row>
    <row r="24" spans="1:8" s="26" customFormat="1" ht="8.25" customHeight="1" x14ac:dyDescent="0.3">
      <c r="A24" s="35"/>
      <c r="B24" s="29"/>
      <c r="C24" s="36"/>
      <c r="D24" s="36"/>
      <c r="E24" s="37"/>
    </row>
    <row r="25" spans="1:8" s="26" customFormat="1" ht="28.95" customHeight="1" x14ac:dyDescent="0.3">
      <c r="A25" s="31" t="s">
        <v>26</v>
      </c>
      <c r="B25" s="32" t="s">
        <v>10</v>
      </c>
      <c r="C25" s="33">
        <v>13479</v>
      </c>
      <c r="D25" s="33">
        <v>20010</v>
      </c>
      <c r="E25" s="34">
        <f>(D25-C25)/C25</f>
        <v>0.48453149343423102</v>
      </c>
    </row>
    <row r="26" spans="1:8" s="26" customFormat="1" ht="8.25" customHeight="1" x14ac:dyDescent="0.3">
      <c r="A26" s="35"/>
      <c r="B26" s="29"/>
      <c r="C26" s="36"/>
      <c r="D26" s="36"/>
      <c r="E26" s="37"/>
    </row>
    <row r="27" spans="1:8" x14ac:dyDescent="0.3">
      <c r="A27" s="38"/>
      <c r="C27" s="8"/>
      <c r="D27" s="8"/>
    </row>
    <row r="28" spans="1:8" ht="27.6" customHeight="1" x14ac:dyDescent="0.3">
      <c r="A28" s="72"/>
      <c r="B28" s="72"/>
      <c r="C28" s="72"/>
      <c r="D28" s="72"/>
      <c r="E28" s="72"/>
    </row>
    <row r="29" spans="1:8" ht="32.4" customHeight="1" x14ac:dyDescent="0.3">
      <c r="A29" s="72" t="s">
        <v>27</v>
      </c>
      <c r="B29" s="72"/>
      <c r="C29" s="72"/>
      <c r="D29" s="72"/>
      <c r="E29" s="72"/>
      <c r="F29" s="39"/>
      <c r="G29" s="39"/>
      <c r="H29" s="39"/>
    </row>
  </sheetData>
  <mergeCells count="2">
    <mergeCell ref="A28:E28"/>
    <mergeCell ref="A29:E29"/>
  </mergeCells>
  <conditionalFormatting sqref="E7">
    <cfRule type="cellIs" dxfId="17" priority="33" operator="greaterThan">
      <formula>0</formula>
    </cfRule>
    <cfRule type="cellIs" dxfId="16" priority="34" operator="lessThan">
      <formula>0</formula>
    </cfRule>
  </conditionalFormatting>
  <conditionalFormatting sqref="E13">
    <cfRule type="cellIs" dxfId="15" priority="27" operator="greaterThan">
      <formula>0</formula>
    </cfRule>
    <cfRule type="cellIs" dxfId="14" priority="28" operator="lessThan">
      <formula>0</formula>
    </cfRule>
  </conditionalFormatting>
  <conditionalFormatting sqref="E15">
    <cfRule type="cellIs" dxfId="13" priority="23" operator="greaterThan">
      <formula>0</formula>
    </cfRule>
    <cfRule type="cellIs" dxfId="12" priority="24" operator="lessThan">
      <formula>0</formula>
    </cfRule>
  </conditionalFormatting>
  <conditionalFormatting sqref="E19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25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 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2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B2B4AE-7EC4-4FEB-933A-BCA74A92DE49}"/>
</file>

<file path=customXml/itemProps2.xml><?xml version="1.0" encoding="utf-8"?>
<ds:datastoreItem xmlns:ds="http://schemas.openxmlformats.org/officeDocument/2006/customXml" ds:itemID="{B322BC06-CF92-4C1D-81D8-014BAB1CE8A7}"/>
</file>

<file path=customXml/itemProps3.xml><?xml version="1.0" encoding="utf-8"?>
<ds:datastoreItem xmlns:ds="http://schemas.openxmlformats.org/officeDocument/2006/customXml" ds:itemID="{F02D1D40-711F-48B4-A1CD-E2C7437B1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Flussi_milano</vt:lpstr>
      <vt:lpstr>varpend_milano</vt:lpstr>
      <vt:lpstr>Flussi_milano!Area_stampa</vt:lpstr>
      <vt:lpstr>varpend_milano!Area_stampa</vt:lpstr>
      <vt:lpstr>Flussi_milano!Titoli_stampa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2017-05-31T15:24:22Z</cp:lastPrinted>
  <dcterms:created xsi:type="dcterms:W3CDTF">2017-03-01T07:54:15Z</dcterms:created>
  <dcterms:modified xsi:type="dcterms:W3CDTF">2019-04-04T07:11:02Z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