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5 - Pendenti al 31 dicembre 2018_definitivi\Distretto di MILANO\"/>
    </mc:Choice>
  </mc:AlternateContent>
  <bookViews>
    <workbookView xWindow="0" yWindow="0" windowWidth="28800" windowHeight="12000"/>
  </bookViews>
  <sheets>
    <sheet name="Flussi " sheetId="2" r:id="rId1"/>
    <sheet name="Variazione pendenti" sheetId="3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'!$A$1:$D$87</definedName>
    <definedName name="_xlnm.Print_Area" localSheetId="1">'Variazione pendenti'!$A$1:$F$24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2" l="1"/>
  <c r="G84" i="2"/>
  <c r="H75" i="2"/>
  <c r="G75" i="2"/>
  <c r="H66" i="2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41" i="2" l="1"/>
  <c r="G23" i="2"/>
  <c r="G86" i="2"/>
  <c r="G77" i="2"/>
  <c r="G59" i="2"/>
  <c r="G14" i="2"/>
  <c r="G50" i="2"/>
  <c r="G68" i="2"/>
  <c r="G32" i="2"/>
  <c r="F84" i="2" l="1"/>
  <c r="E84" i="2"/>
  <c r="F75" i="2"/>
  <c r="E75" i="2"/>
  <c r="F66" i="2"/>
  <c r="E66" i="2"/>
  <c r="F57" i="2"/>
  <c r="E57" i="2"/>
  <c r="F48" i="2"/>
  <c r="E48" i="2"/>
  <c r="F39" i="2"/>
  <c r="E39" i="2"/>
  <c r="F30" i="2"/>
  <c r="E30" i="2"/>
  <c r="F21" i="2"/>
  <c r="E21" i="2"/>
  <c r="F12" i="2"/>
  <c r="E12" i="2"/>
  <c r="E23" i="2" l="1"/>
  <c r="E59" i="2"/>
  <c r="E41" i="2"/>
  <c r="E68" i="2"/>
  <c r="E32" i="2"/>
  <c r="E86" i="2"/>
  <c r="E14" i="2"/>
  <c r="E77" i="2"/>
  <c r="E50" i="2"/>
  <c r="F23" i="3"/>
  <c r="F21" i="3"/>
  <c r="D84" i="2"/>
  <c r="C84" i="2"/>
  <c r="D75" i="2"/>
  <c r="C75" i="2"/>
  <c r="C77" i="2" l="1"/>
  <c r="C86" i="2"/>
  <c r="F19" i="3"/>
  <c r="F17" i="3"/>
  <c r="F15" i="3"/>
  <c r="F13" i="3"/>
  <c r="F11" i="3"/>
  <c r="F9" i="3"/>
  <c r="F7" i="3"/>
  <c r="D66" i="2"/>
  <c r="C66" i="2"/>
  <c r="D57" i="2"/>
  <c r="C57" i="2"/>
  <c r="D48" i="2"/>
  <c r="C48" i="2"/>
  <c r="D39" i="2"/>
  <c r="C39" i="2"/>
  <c r="D30" i="2"/>
  <c r="C30" i="2"/>
  <c r="D21" i="2"/>
  <c r="C21" i="2"/>
  <c r="D12" i="2"/>
  <c r="C12" i="2"/>
  <c r="C50" i="2" l="1"/>
  <c r="C14" i="2"/>
  <c r="C68" i="2"/>
  <c r="C59" i="2"/>
  <c r="C41" i="2"/>
  <c r="C23" i="2"/>
  <c r="C32" i="2"/>
</calcChain>
</file>

<file path=xl/sharedStrings.xml><?xml version="1.0" encoding="utf-8"?>
<sst xmlns="http://schemas.openxmlformats.org/spreadsheetml/2006/main" count="209" uniqueCount="53">
  <si>
    <t>Distretto di Milano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</si>
  <si>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</si>
  <si>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</si>
  <si>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</si>
  <si>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</si>
  <si>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</si>
  <si>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</si>
  <si>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</si>
  <si>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</si>
  <si>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</si>
  <si>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</si>
  <si>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</si>
  <si>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</si>
  <si>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</si>
  <si>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</si>
  <si>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</si>
  <si>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</si>
  <si>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</si>
  <si>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</si>
  <si>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</si>
  <si>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Busto Arsizio</t>
  </si>
  <si>
    <t>Tribunale Ordinario di Varese</t>
  </si>
  <si>
    <t>Tribunale Ordinario di Sondrio</t>
  </si>
  <si>
    <t>Tribunale Ordinario di Pavia</t>
  </si>
  <si>
    <t>Tribunale Ordinario di Monza</t>
  </si>
  <si>
    <t>Tribunale Ordinario di Milano</t>
  </si>
  <si>
    <t>Tribunale Ordinario di Lodi</t>
  </si>
  <si>
    <t>Tribunale Ordinario di Lecco</t>
  </si>
  <si>
    <t>Tribunale Ordinario di Como</t>
  </si>
  <si>
    <t>Variazione</t>
  </si>
  <si>
    <t>TOTALE</t>
  </si>
  <si>
    <t>Circondario di Tribunale Ordinario di Busto Arsizio</t>
  </si>
  <si>
    <t>Circondario di Tribunale Ordinario di Como</t>
  </si>
  <si>
    <t>Circondario di Tribunale Ordinario di Lecco</t>
  </si>
  <si>
    <t>Circondario di Tribunale Ordinario di Lodi</t>
  </si>
  <si>
    <t>Circondario di Tribunale Ordinario di Milano</t>
  </si>
  <si>
    <t>Circondario di Tribunale Ordinario di Monza</t>
  </si>
  <si>
    <t>Circondario di Tribunale Ordinario di Pavia</t>
  </si>
  <si>
    <t>Circondario di Tribunale Ordinario di Sondrio</t>
  </si>
  <si>
    <t>Circondario di Tribunale Ordinario di Varese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</si>
  <si>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</si>
  <si>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</si>
  <si>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</si>
  <si>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</si>
  <si>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</si>
  <si>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Pendenti al 31/12/2015</t>
  </si>
  <si>
    <t>Fino al 2007</t>
  </si>
  <si>
    <t>Pendenti al 31 dicembre 2018</t>
  </si>
  <si>
    <t>Pendenti al 31/12/2018</t>
  </si>
  <si>
    <t>Anni 2016 - 2018</t>
  </si>
  <si>
    <t>Iscritti 2018</t>
  </si>
  <si>
    <t>Definiti 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</si>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</sst>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 applyFill="1"/>
    <xf numFmtId="0" fontId="15" fillId="0" borderId="0" xfId="1" applyFont="1" applyFill="1"/>
    <xf numFmtId="0" fontId="15" fillId="0" borderId="1" xfId="1" applyFont="1" applyBorder="1"/>
    <xf numFmtId="3" fontId="15" fillId="0" borderId="1" xfId="1" applyNumberFormat="1" applyFont="1" applyBorder="1"/>
    <xf numFmtId="0" fontId="18" fillId="0" borderId="2" xfId="1" applyFont="1" applyBorder="1"/>
    <xf numFmtId="3" fontId="17" fillId="0" borderId="2" xfId="1" applyNumberFormat="1" applyFont="1" applyBorder="1"/>
    <xf numFmtId="0" fontId="17" fillId="0" borderId="0" xfId="1" applyFont="1" applyBorder="1" applyAlignment="1">
      <alignment horizontal="left" vertical="center" wrapText="1"/>
    </xf>
    <xf numFmtId="0" fontId="19" fillId="0" borderId="0" xfId="1" applyFont="1" applyBorder="1"/>
    <xf numFmtId="3" fontId="15" fillId="0" borderId="0" xfId="1" applyNumberFormat="1" applyFont="1" applyBorder="1"/>
    <xf numFmtId="0" fontId="18" fillId="0" borderId="1" xfId="1" applyFont="1" applyBorder="1"/>
    <xf numFmtId="0" fontId="17" fillId="0" borderId="0" xfId="1" applyFont="1"/>
    <xf numFmtId="3" fontId="15" fillId="0" borderId="0" xfId="1" applyNumberFormat="1" applyFont="1"/>
    <xf numFmtId="0" fontId="15" fillId="0" borderId="1" xfId="1" applyNumberFormat="1" applyFont="1" applyBorder="1"/>
    <xf numFmtId="0" fontId="15" fillId="0" borderId="0" xfId="1" applyFont="1" applyBorder="1"/>
    <xf numFmtId="0" fontId="15" fillId="0" borderId="0" xfId="1" applyFont="1" applyFill="1" applyBorder="1"/>
    <xf numFmtId="0" fontId="17" fillId="0" borderId="5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3" fontId="17" fillId="0" borderId="5" xfId="1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3" fontId="17" fillId="0" borderId="0" xfId="1" applyNumberFormat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Fill="1"/>
    <xf numFmtId="0" fontId="17" fillId="0" borderId="0" xfId="13" applyFont="1"/>
    <xf numFmtId="3" fontId="17" fillId="0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0" fontId="15" fillId="0" borderId="0" xfId="19" applyFont="1"/>
    <xf numFmtId="0" fontId="17" fillId="0" borderId="0" xfId="3" applyFont="1" applyFill="1"/>
    <xf numFmtId="0" fontId="15" fillId="0" borderId="0" xfId="0" applyFont="1" applyFill="1"/>
    <xf numFmtId="0" fontId="15" fillId="0" borderId="0" xfId="0" applyFont="1"/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3" xfId="1" applyNumberFormat="1" applyFont="1" applyBorder="1" applyAlignment="1">
      <alignment horizontal="center" vertical="center"/>
    </xf>
    <xf numFmtId="4" fontId="17" fillId="0" borderId="4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4" fillId="0" borderId="0" xfId="23" applyFont="1"/>
    <xf numFmtId="0" fontId="15" fillId="0" borderId="0" xfId="23" applyFont="1"/>
    <xf numFmtId="0" fontId="13" fillId="0" borderId="0" xfId="23" applyFont="1"/>
    <xf numFmtId="0" fontId="17" fillId="0" borderId="0" xfId="23" applyFont="1" applyFill="1"/>
    <xf numFmtId="0" fontId="15" fillId="0" borderId="0" xfId="23" applyFont="1" applyFill="1"/>
    <xf numFmtId="0" fontId="17" fillId="0" borderId="1" xfId="23" applyFont="1" applyBorder="1" applyAlignment="1">
      <alignment vertical="center"/>
    </xf>
    <xf numFmtId="0" fontId="17" fillId="0" borderId="1" xfId="23" applyFont="1" applyBorder="1" applyAlignment="1">
      <alignment horizontal="right" vertical="center" wrapText="1"/>
    </xf>
    <xf numFmtId="0" fontId="17" fillId="0" borderId="6" xfId="23" applyFont="1" applyBorder="1" applyAlignment="1">
      <alignment horizontal="left" vertical="center" wrapText="1"/>
    </xf>
    <xf numFmtId="0" fontId="15" fillId="0" borderId="1" xfId="23" applyFont="1" applyBorder="1"/>
    <xf numFmtId="3" fontId="15" fillId="0" borderId="1" xfId="23" applyNumberFormat="1" applyFont="1" applyBorder="1"/>
    <xf numFmtId="0" fontId="17" fillId="0" borderId="5" xfId="23" applyFont="1" applyBorder="1" applyAlignment="1">
      <alignment horizontal="left" vertical="center" wrapText="1"/>
    </xf>
    <xf numFmtId="3" fontId="15" fillId="0" borderId="1" xfId="23" applyNumberFormat="1" applyFont="1" applyBorder="1" applyAlignment="1">
      <alignment horizontal="right"/>
    </xf>
    <xf numFmtId="0" fontId="18" fillId="0" borderId="2" xfId="23" applyFont="1" applyBorder="1"/>
    <xf numFmtId="3" fontId="18" fillId="0" borderId="2" xfId="23" applyNumberFormat="1" applyFont="1" applyBorder="1"/>
    <xf numFmtId="0" fontId="17" fillId="0" borderId="2" xfId="23" applyFont="1" applyBorder="1" applyAlignment="1">
      <alignment horizontal="left" vertical="center" wrapText="1"/>
    </xf>
    <xf numFmtId="0" fontId="18" fillId="0" borderId="1" xfId="23" applyFont="1" applyBorder="1"/>
    <xf numFmtId="164" fontId="18" fillId="0" borderId="1" xfId="24" applyNumberFormat="1" applyFont="1" applyBorder="1"/>
    <xf numFmtId="0" fontId="17" fillId="0" borderId="0" xfId="23" applyFont="1"/>
    <xf numFmtId="3" fontId="15" fillId="0" borderId="0" xfId="23" applyNumberFormat="1" applyFont="1"/>
  </cellXfs>
  <cellStyles count="25">
    <cellStyle name="Normale" xfId="0" builtinId="0"/>
    <cellStyle name="Normale 2" xfId="1"/>
    <cellStyle name="Normale 2 2" xfId="3"/>
    <cellStyle name="Normale 2 2 10" xfId="21"/>
    <cellStyle name="Normale 2 2 11" xfId="2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11" xfId="2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zoomScaleNormal="100" workbookViewId="0">
      <selection activeCell="L79" sqref="L79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0" t="s">
        <v>49</v>
      </c>
      <c r="B4" s="37"/>
      <c r="C4" s="38"/>
      <c r="D4" s="38"/>
      <c r="E4" s="38"/>
      <c r="F4" s="38"/>
      <c r="G4" s="38"/>
      <c r="H4" s="38"/>
    </row>
    <row r="5" spans="1:8" x14ac:dyDescent="0.2">
      <c r="A5" s="30"/>
      <c r="B5" s="37"/>
      <c r="C5" s="38"/>
      <c r="D5" s="38"/>
      <c r="E5" s="38"/>
      <c r="F5" s="38"/>
      <c r="G5" s="38"/>
      <c r="H5" s="38"/>
    </row>
    <row r="6" spans="1:8" ht="25.5" x14ac:dyDescent="0.2">
      <c r="A6" s="39" t="s">
        <v>3</v>
      </c>
      <c r="B6" s="39" t="s">
        <v>12</v>
      </c>
      <c r="C6" s="29" t="s">
        <v>41</v>
      </c>
      <c r="D6" s="29" t="s">
        <v>42</v>
      </c>
      <c r="E6" s="29" t="s">
        <v>43</v>
      </c>
      <c r="F6" s="29" t="s">
        <v>44</v>
      </c>
      <c r="G6" s="29" t="s">
        <v>50</v>
      </c>
      <c r="H6" s="29" t="s">
        <v>51</v>
      </c>
    </row>
    <row r="7" spans="1:8" x14ac:dyDescent="0.2">
      <c r="A7" s="44" t="s">
        <v>20</v>
      </c>
      <c r="B7" s="6" t="s">
        <v>4</v>
      </c>
      <c r="C7" s="7">
        <v>2846</v>
      </c>
      <c r="D7" s="7">
        <v>3009</v>
      </c>
      <c r="E7" s="7">
        <v>2820</v>
      </c>
      <c r="F7" s="7">
        <v>2927</v>
      </c>
      <c r="G7" s="7">
        <v>2434</v>
      </c>
      <c r="H7" s="7">
        <v>2590</v>
      </c>
    </row>
    <row r="8" spans="1:8" x14ac:dyDescent="0.2">
      <c r="A8" s="44" t="s">
        <v>13</v>
      </c>
      <c r="B8" s="6" t="s">
        <v>5</v>
      </c>
      <c r="C8" s="7">
        <v>825</v>
      </c>
      <c r="D8" s="7">
        <v>775</v>
      </c>
      <c r="E8" s="7">
        <v>776</v>
      </c>
      <c r="F8" s="7">
        <v>869</v>
      </c>
      <c r="G8" s="7">
        <v>629</v>
      </c>
      <c r="H8" s="7">
        <v>1053</v>
      </c>
    </row>
    <row r="9" spans="1:8" x14ac:dyDescent="0.2">
      <c r="A9" s="44" t="s">
        <v>13</v>
      </c>
      <c r="B9" s="6" t="s">
        <v>6</v>
      </c>
      <c r="C9" s="7">
        <v>329</v>
      </c>
      <c r="D9" s="7">
        <v>330</v>
      </c>
      <c r="E9" s="7">
        <v>324</v>
      </c>
      <c r="F9" s="7">
        <v>347</v>
      </c>
      <c r="G9" s="7">
        <v>323</v>
      </c>
      <c r="H9" s="7">
        <v>328</v>
      </c>
    </row>
    <row r="10" spans="1:8" x14ac:dyDescent="0.2">
      <c r="A10" s="44" t="s">
        <v>13</v>
      </c>
      <c r="B10" s="6" t="s">
        <v>14</v>
      </c>
      <c r="C10" s="7">
        <v>155</v>
      </c>
      <c r="D10" s="7">
        <v>144</v>
      </c>
      <c r="E10" s="7">
        <v>161</v>
      </c>
      <c r="F10" s="7">
        <v>113</v>
      </c>
      <c r="G10" s="7">
        <v>151</v>
      </c>
      <c r="H10" s="7">
        <v>162</v>
      </c>
    </row>
    <row r="11" spans="1:8" x14ac:dyDescent="0.2">
      <c r="A11" s="44" t="s">
        <v>13</v>
      </c>
      <c r="B11" s="6" t="s">
        <v>8</v>
      </c>
      <c r="C11" s="7">
        <v>95</v>
      </c>
      <c r="D11" s="7">
        <v>35</v>
      </c>
      <c r="E11" s="7">
        <v>61</v>
      </c>
      <c r="F11" s="7">
        <v>55</v>
      </c>
      <c r="G11" s="7">
        <v>29</v>
      </c>
      <c r="H11" s="7">
        <v>83</v>
      </c>
    </row>
    <row r="12" spans="1:8" x14ac:dyDescent="0.2">
      <c r="A12" s="44"/>
      <c r="B12" s="8" t="s">
        <v>15</v>
      </c>
      <c r="C12" s="9">
        <f t="shared" ref="C12:D12" si="0">SUM(C7:C11)</f>
        <v>4250</v>
      </c>
      <c r="D12" s="9">
        <f t="shared" si="0"/>
        <v>4293</v>
      </c>
      <c r="E12" s="9">
        <f t="shared" ref="E12:F12" si="1">SUM(E7:E11)</f>
        <v>4142</v>
      </c>
      <c r="F12" s="9">
        <f t="shared" si="1"/>
        <v>4311</v>
      </c>
      <c r="G12" s="9">
        <f t="shared" ref="G12:H12" si="2">SUM(G7:G11)</f>
        <v>3566</v>
      </c>
      <c r="H12" s="9">
        <f t="shared" si="2"/>
        <v>4216</v>
      </c>
    </row>
    <row r="13" spans="1:8" ht="7.15" customHeight="1" x14ac:dyDescent="0.2">
      <c r="A13" s="10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10"/>
      <c r="B14" s="13" t="s">
        <v>16</v>
      </c>
      <c r="C14" s="42">
        <f>D12/C12</f>
        <v>1.0101176470588236</v>
      </c>
      <c r="D14" s="43"/>
      <c r="E14" s="42">
        <f>F12/E12</f>
        <v>1.0408015451472719</v>
      </c>
      <c r="F14" s="43"/>
      <c r="G14" s="42">
        <f>H12/G12</f>
        <v>1.1822770611329221</v>
      </c>
      <c r="H14" s="43"/>
    </row>
    <row r="15" spans="1:8" x14ac:dyDescent="0.2">
      <c r="C15" s="15"/>
      <c r="D15" s="15"/>
      <c r="E15" s="15"/>
      <c r="F15" s="15"/>
      <c r="G15" s="15"/>
      <c r="H15" s="15"/>
    </row>
    <row r="16" spans="1:8" x14ac:dyDescent="0.2">
      <c r="A16" s="44" t="s">
        <v>28</v>
      </c>
      <c r="B16" s="6" t="s">
        <v>4</v>
      </c>
      <c r="C16" s="7">
        <v>2235</v>
      </c>
      <c r="D16" s="7">
        <v>2326</v>
      </c>
      <c r="E16" s="7">
        <v>2115</v>
      </c>
      <c r="F16" s="7">
        <v>2189</v>
      </c>
      <c r="G16" s="7">
        <v>2044</v>
      </c>
      <c r="H16" s="7">
        <v>2292</v>
      </c>
    </row>
    <row r="17" spans="1:8" x14ac:dyDescent="0.2">
      <c r="A17" s="44" t="s">
        <v>17</v>
      </c>
      <c r="B17" s="6" t="s">
        <v>5</v>
      </c>
      <c r="C17" s="7">
        <v>594</v>
      </c>
      <c r="D17" s="7">
        <v>811</v>
      </c>
      <c r="E17" s="7">
        <v>578</v>
      </c>
      <c r="F17" s="7">
        <v>797</v>
      </c>
      <c r="G17" s="7">
        <v>485</v>
      </c>
      <c r="H17" s="7">
        <v>730</v>
      </c>
    </row>
    <row r="18" spans="1:8" x14ac:dyDescent="0.2">
      <c r="A18" s="44" t="s">
        <v>17</v>
      </c>
      <c r="B18" s="6" t="s">
        <v>6</v>
      </c>
      <c r="C18" s="16">
        <v>292</v>
      </c>
      <c r="D18" s="7">
        <v>293</v>
      </c>
      <c r="E18" s="16">
        <v>294</v>
      </c>
      <c r="F18" s="7">
        <v>285</v>
      </c>
      <c r="G18" s="16">
        <v>244</v>
      </c>
      <c r="H18" s="7">
        <v>277</v>
      </c>
    </row>
    <row r="19" spans="1:8" x14ac:dyDescent="0.2">
      <c r="A19" s="44" t="s">
        <v>17</v>
      </c>
      <c r="B19" s="6" t="s">
        <v>14</v>
      </c>
      <c r="C19" s="7">
        <v>152</v>
      </c>
      <c r="D19" s="7">
        <v>180</v>
      </c>
      <c r="E19" s="7">
        <v>162</v>
      </c>
      <c r="F19" s="7">
        <v>166</v>
      </c>
      <c r="G19" s="7">
        <v>153</v>
      </c>
      <c r="H19" s="7">
        <v>142</v>
      </c>
    </row>
    <row r="20" spans="1:8" x14ac:dyDescent="0.2">
      <c r="A20" s="44" t="s">
        <v>17</v>
      </c>
      <c r="B20" s="6" t="s">
        <v>8</v>
      </c>
      <c r="C20" s="7">
        <v>85</v>
      </c>
      <c r="D20" s="7">
        <v>34</v>
      </c>
      <c r="E20" s="7">
        <v>76</v>
      </c>
      <c r="F20" s="7">
        <v>64</v>
      </c>
      <c r="G20" s="7">
        <v>28</v>
      </c>
      <c r="H20" s="7">
        <v>76</v>
      </c>
    </row>
    <row r="21" spans="1:8" x14ac:dyDescent="0.2">
      <c r="A21" s="44"/>
      <c r="B21" s="8" t="s">
        <v>15</v>
      </c>
      <c r="C21" s="9">
        <f t="shared" ref="C21:D21" si="3">SUM(C16:C20)</f>
        <v>3358</v>
      </c>
      <c r="D21" s="9">
        <f t="shared" si="3"/>
        <v>3644</v>
      </c>
      <c r="E21" s="9">
        <f t="shared" ref="E21:F21" si="4">SUM(E16:E20)</f>
        <v>3225</v>
      </c>
      <c r="F21" s="9">
        <f t="shared" si="4"/>
        <v>3501</v>
      </c>
      <c r="G21" s="9">
        <f t="shared" ref="G21:H21" si="5">SUM(G16:G20)</f>
        <v>2954</v>
      </c>
      <c r="H21" s="9">
        <f t="shared" si="5"/>
        <v>3517</v>
      </c>
    </row>
    <row r="22" spans="1:8" ht="7.15" customHeight="1" x14ac:dyDescent="0.2">
      <c r="A22" s="10"/>
      <c r="B22" s="11"/>
      <c r="C22" s="12"/>
      <c r="D22" s="12"/>
      <c r="E22" s="12"/>
      <c r="F22" s="12"/>
      <c r="G22" s="12"/>
      <c r="H22" s="12"/>
    </row>
    <row r="23" spans="1:8" x14ac:dyDescent="0.2">
      <c r="A23" s="10"/>
      <c r="B23" s="13" t="s">
        <v>16</v>
      </c>
      <c r="C23" s="42">
        <f>D21/C21</f>
        <v>1.0851697438951757</v>
      </c>
      <c r="D23" s="43"/>
      <c r="E23" s="42">
        <f>F21/E21</f>
        <v>1.0855813953488371</v>
      </c>
      <c r="F23" s="43"/>
      <c r="G23" s="42">
        <f>H21/G21</f>
        <v>1.1905890318212593</v>
      </c>
      <c r="H23" s="43"/>
    </row>
    <row r="24" spans="1:8" x14ac:dyDescent="0.2">
      <c r="C24" s="15"/>
      <c r="D24" s="15"/>
      <c r="E24" s="15"/>
      <c r="F24" s="15"/>
      <c r="G24" s="15"/>
      <c r="H24" s="15"/>
    </row>
    <row r="25" spans="1:8" x14ac:dyDescent="0.2">
      <c r="A25" s="44" t="s">
        <v>27</v>
      </c>
      <c r="B25" s="6" t="s">
        <v>4</v>
      </c>
      <c r="C25" s="7">
        <v>972</v>
      </c>
      <c r="D25" s="7">
        <v>1023</v>
      </c>
      <c r="E25" s="7">
        <v>960</v>
      </c>
      <c r="F25" s="7">
        <v>928</v>
      </c>
      <c r="G25" s="7">
        <v>935</v>
      </c>
      <c r="H25" s="7">
        <v>1040</v>
      </c>
    </row>
    <row r="26" spans="1:8" x14ac:dyDescent="0.2">
      <c r="A26" s="44"/>
      <c r="B26" s="6" t="s">
        <v>5</v>
      </c>
      <c r="C26" s="7">
        <v>275</v>
      </c>
      <c r="D26" s="7">
        <v>227</v>
      </c>
      <c r="E26" s="7">
        <v>302</v>
      </c>
      <c r="F26" s="7">
        <v>255</v>
      </c>
      <c r="G26" s="7">
        <v>241</v>
      </c>
      <c r="H26" s="7">
        <v>494</v>
      </c>
    </row>
    <row r="27" spans="1:8" x14ac:dyDescent="0.2">
      <c r="A27" s="44"/>
      <c r="B27" s="6" t="s">
        <v>6</v>
      </c>
      <c r="C27" s="7">
        <v>149</v>
      </c>
      <c r="D27" s="7">
        <v>139</v>
      </c>
      <c r="E27" s="7">
        <v>98</v>
      </c>
      <c r="F27" s="7">
        <v>119</v>
      </c>
      <c r="G27" s="7">
        <v>136</v>
      </c>
      <c r="H27" s="7">
        <v>135</v>
      </c>
    </row>
    <row r="28" spans="1:8" x14ac:dyDescent="0.2">
      <c r="A28" s="44"/>
      <c r="B28" s="6" t="s">
        <v>14</v>
      </c>
      <c r="C28" s="7">
        <v>67</v>
      </c>
      <c r="D28" s="7">
        <v>58</v>
      </c>
      <c r="E28" s="7">
        <v>55</v>
      </c>
      <c r="F28" s="7">
        <v>53</v>
      </c>
      <c r="G28" s="7">
        <v>66</v>
      </c>
      <c r="H28" s="7">
        <v>145</v>
      </c>
    </row>
    <row r="29" spans="1:8" x14ac:dyDescent="0.2">
      <c r="A29" s="44"/>
      <c r="B29" s="6" t="s">
        <v>8</v>
      </c>
      <c r="C29" s="7">
        <v>10</v>
      </c>
      <c r="D29" s="7">
        <v>11</v>
      </c>
      <c r="E29" s="7">
        <v>16</v>
      </c>
      <c r="F29" s="7">
        <v>18</v>
      </c>
      <c r="G29" s="7">
        <v>36</v>
      </c>
      <c r="H29" s="7">
        <v>28</v>
      </c>
    </row>
    <row r="30" spans="1:8" x14ac:dyDescent="0.2">
      <c r="A30" s="44"/>
      <c r="B30" s="8" t="s">
        <v>15</v>
      </c>
      <c r="C30" s="9">
        <f t="shared" ref="C30:D30" si="6">SUM(C25:C29)</f>
        <v>1473</v>
      </c>
      <c r="D30" s="9">
        <f t="shared" si="6"/>
        <v>1458</v>
      </c>
      <c r="E30" s="9">
        <f t="shared" ref="E30:F30" si="7">SUM(E25:E29)</f>
        <v>1431</v>
      </c>
      <c r="F30" s="9">
        <f t="shared" si="7"/>
        <v>1373</v>
      </c>
      <c r="G30" s="9">
        <f t="shared" ref="G30:H30" si="8">SUM(G25:G29)</f>
        <v>1414</v>
      </c>
      <c r="H30" s="9">
        <f t="shared" si="8"/>
        <v>1842</v>
      </c>
    </row>
    <row r="31" spans="1:8" ht="7.15" customHeight="1" x14ac:dyDescent="0.2">
      <c r="A31" s="10"/>
      <c r="B31" s="11"/>
      <c r="C31" s="12"/>
      <c r="D31" s="12"/>
      <c r="E31" s="12"/>
      <c r="F31" s="12"/>
      <c r="G31" s="12"/>
      <c r="H31" s="12"/>
    </row>
    <row r="32" spans="1:8" x14ac:dyDescent="0.2">
      <c r="A32" s="10"/>
      <c r="B32" s="13" t="s">
        <v>16</v>
      </c>
      <c r="C32" s="42">
        <f>D30/C30</f>
        <v>0.98981670061099791</v>
      </c>
      <c r="D32" s="43"/>
      <c r="E32" s="42">
        <f>F30/E30</f>
        <v>0.95946890286512931</v>
      </c>
      <c r="F32" s="43"/>
      <c r="G32" s="42">
        <f>H30/G30</f>
        <v>1.3026874115983027</v>
      </c>
      <c r="H32" s="43"/>
    </row>
    <row r="33" spans="1:8" x14ac:dyDescent="0.2">
      <c r="C33" s="15"/>
      <c r="D33" s="15"/>
      <c r="E33" s="15"/>
      <c r="F33" s="15"/>
      <c r="G33" s="15"/>
      <c r="H33" s="15"/>
    </row>
    <row r="34" spans="1:8" x14ac:dyDescent="0.2">
      <c r="A34" s="44" t="s">
        <v>26</v>
      </c>
      <c r="B34" s="6" t="s">
        <v>4</v>
      </c>
      <c r="C34" s="7">
        <v>1435</v>
      </c>
      <c r="D34" s="7">
        <v>1445</v>
      </c>
      <c r="E34" s="7">
        <v>1365</v>
      </c>
      <c r="F34" s="7">
        <v>1429</v>
      </c>
      <c r="G34" s="7">
        <v>1296</v>
      </c>
      <c r="H34" s="7">
        <v>1402</v>
      </c>
    </row>
    <row r="35" spans="1:8" x14ac:dyDescent="0.2">
      <c r="A35" s="44" t="s">
        <v>18</v>
      </c>
      <c r="B35" s="6" t="s">
        <v>5</v>
      </c>
      <c r="C35" s="7">
        <v>636</v>
      </c>
      <c r="D35" s="7">
        <v>804</v>
      </c>
      <c r="E35" s="7">
        <v>580</v>
      </c>
      <c r="F35" s="7">
        <v>783</v>
      </c>
      <c r="G35" s="7">
        <v>428</v>
      </c>
      <c r="H35" s="7">
        <v>670</v>
      </c>
    </row>
    <row r="36" spans="1:8" x14ac:dyDescent="0.2">
      <c r="A36" s="44" t="s">
        <v>18</v>
      </c>
      <c r="B36" s="6" t="s">
        <v>6</v>
      </c>
      <c r="C36" s="7">
        <v>162</v>
      </c>
      <c r="D36" s="7">
        <v>165</v>
      </c>
      <c r="E36" s="7">
        <v>129</v>
      </c>
      <c r="F36" s="7">
        <v>132</v>
      </c>
      <c r="G36" s="7">
        <v>102</v>
      </c>
      <c r="H36" s="7">
        <v>101</v>
      </c>
    </row>
    <row r="37" spans="1:8" x14ac:dyDescent="0.2">
      <c r="A37" s="44" t="s">
        <v>18</v>
      </c>
      <c r="B37" s="6" t="s">
        <v>14</v>
      </c>
      <c r="C37" s="7">
        <v>73</v>
      </c>
      <c r="D37" s="7">
        <v>84</v>
      </c>
      <c r="E37" s="7">
        <v>45</v>
      </c>
      <c r="F37" s="7">
        <v>73</v>
      </c>
      <c r="G37" s="7">
        <v>30</v>
      </c>
      <c r="H37" s="7">
        <v>79</v>
      </c>
    </row>
    <row r="38" spans="1:8" x14ac:dyDescent="0.2">
      <c r="A38" s="44" t="s">
        <v>18</v>
      </c>
      <c r="B38" s="6" t="s">
        <v>8</v>
      </c>
      <c r="C38" s="7">
        <v>56</v>
      </c>
      <c r="D38" s="7">
        <v>35</v>
      </c>
      <c r="E38" s="7">
        <v>32</v>
      </c>
      <c r="F38" s="7">
        <v>10</v>
      </c>
      <c r="G38" s="7">
        <v>49</v>
      </c>
      <c r="H38" s="7">
        <v>24</v>
      </c>
    </row>
    <row r="39" spans="1:8" x14ac:dyDescent="0.2">
      <c r="A39" s="44"/>
      <c r="B39" s="8" t="s">
        <v>15</v>
      </c>
      <c r="C39" s="9">
        <f t="shared" ref="C39:D39" si="9">SUM(C34:C38)</f>
        <v>2362</v>
      </c>
      <c r="D39" s="9">
        <f t="shared" si="9"/>
        <v>2533</v>
      </c>
      <c r="E39" s="9">
        <f t="shared" ref="E39:F39" si="10">SUM(E34:E38)</f>
        <v>2151</v>
      </c>
      <c r="F39" s="9">
        <f t="shared" si="10"/>
        <v>2427</v>
      </c>
      <c r="G39" s="9">
        <f t="shared" ref="G39:H39" si="11">SUM(G34:G38)</f>
        <v>1905</v>
      </c>
      <c r="H39" s="9">
        <f t="shared" si="11"/>
        <v>2276</v>
      </c>
    </row>
    <row r="40" spans="1:8" ht="7.15" customHeight="1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10"/>
      <c r="B41" s="13" t="s">
        <v>16</v>
      </c>
      <c r="C41" s="42">
        <f>D39/C39</f>
        <v>1.0723962743437765</v>
      </c>
      <c r="D41" s="43"/>
      <c r="E41" s="42">
        <f>F39/E39</f>
        <v>1.1283124128312412</v>
      </c>
      <c r="F41" s="43"/>
      <c r="G41" s="42">
        <f>H39/G39</f>
        <v>1.194750656167979</v>
      </c>
      <c r="H41" s="43"/>
    </row>
    <row r="42" spans="1:8" x14ac:dyDescent="0.2">
      <c r="C42" s="15"/>
      <c r="D42" s="15"/>
      <c r="E42" s="15"/>
      <c r="F42" s="15"/>
      <c r="G42" s="15"/>
      <c r="H42" s="15"/>
    </row>
    <row r="43" spans="1:8" x14ac:dyDescent="0.2">
      <c r="A43" s="44" t="s">
        <v>25</v>
      </c>
      <c r="B43" s="6" t="s">
        <v>4</v>
      </c>
      <c r="C43" s="7">
        <v>11386</v>
      </c>
      <c r="D43" s="7">
        <v>12129</v>
      </c>
      <c r="E43" s="7">
        <v>11265</v>
      </c>
      <c r="F43" s="7">
        <v>11889</v>
      </c>
      <c r="G43" s="7">
        <v>11229</v>
      </c>
      <c r="H43" s="7">
        <v>12826</v>
      </c>
    </row>
    <row r="44" spans="1:8" x14ac:dyDescent="0.2">
      <c r="A44" s="44"/>
      <c r="B44" s="6" t="s">
        <v>5</v>
      </c>
      <c r="C44" s="7">
        <v>2810</v>
      </c>
      <c r="D44" s="7">
        <v>3046</v>
      </c>
      <c r="E44" s="7">
        <v>2924</v>
      </c>
      <c r="F44" s="7">
        <v>3062</v>
      </c>
      <c r="G44" s="7">
        <v>2356</v>
      </c>
      <c r="H44" s="7">
        <v>5255</v>
      </c>
    </row>
    <row r="45" spans="1:8" x14ac:dyDescent="0.2">
      <c r="A45" s="44"/>
      <c r="B45" s="6" t="s">
        <v>6</v>
      </c>
      <c r="C45" s="7">
        <v>2376</v>
      </c>
      <c r="D45" s="7">
        <v>2473</v>
      </c>
      <c r="E45" s="7">
        <v>2159</v>
      </c>
      <c r="F45" s="7">
        <v>2153</v>
      </c>
      <c r="G45" s="7">
        <v>1952</v>
      </c>
      <c r="H45" s="7">
        <v>2013</v>
      </c>
    </row>
    <row r="46" spans="1:8" x14ac:dyDescent="0.2">
      <c r="A46" s="44"/>
      <c r="B46" s="6" t="s">
        <v>14</v>
      </c>
      <c r="C46" s="7">
        <v>1114</v>
      </c>
      <c r="D46" s="7">
        <v>1042</v>
      </c>
      <c r="E46" s="7">
        <v>982</v>
      </c>
      <c r="F46" s="7">
        <v>1060</v>
      </c>
      <c r="G46" s="7">
        <v>984</v>
      </c>
      <c r="H46" s="7">
        <v>1219</v>
      </c>
    </row>
    <row r="47" spans="1:8" x14ac:dyDescent="0.2">
      <c r="A47" s="44"/>
      <c r="B47" s="6" t="s">
        <v>8</v>
      </c>
      <c r="C47" s="7">
        <v>454</v>
      </c>
      <c r="D47" s="7">
        <v>413</v>
      </c>
      <c r="E47" s="7">
        <v>414</v>
      </c>
      <c r="F47" s="7">
        <v>509</v>
      </c>
      <c r="G47" s="7">
        <v>362</v>
      </c>
      <c r="H47" s="7">
        <v>414</v>
      </c>
    </row>
    <row r="48" spans="1:8" x14ac:dyDescent="0.2">
      <c r="A48" s="44"/>
      <c r="B48" s="8" t="s">
        <v>15</v>
      </c>
      <c r="C48" s="9">
        <f t="shared" ref="C48:D48" si="12">SUM(C43:C47)</f>
        <v>18140</v>
      </c>
      <c r="D48" s="9">
        <f t="shared" si="12"/>
        <v>19103</v>
      </c>
      <c r="E48" s="9">
        <f t="shared" ref="E48:F48" si="13">SUM(E43:E47)</f>
        <v>17744</v>
      </c>
      <c r="F48" s="9">
        <f t="shared" si="13"/>
        <v>18673</v>
      </c>
      <c r="G48" s="9">
        <f t="shared" ref="G48:H48" si="14">SUM(G43:G47)</f>
        <v>16883</v>
      </c>
      <c r="H48" s="9">
        <f t="shared" si="14"/>
        <v>21727</v>
      </c>
    </row>
    <row r="49" spans="1:8" ht="7.15" customHeight="1" x14ac:dyDescent="0.2">
      <c r="A49" s="10"/>
      <c r="B49" s="11"/>
      <c r="C49" s="12"/>
      <c r="D49" s="12"/>
      <c r="E49" s="12"/>
      <c r="F49" s="12"/>
      <c r="G49" s="12"/>
      <c r="H49" s="12"/>
    </row>
    <row r="50" spans="1:8" x14ac:dyDescent="0.2">
      <c r="A50" s="10"/>
      <c r="B50" s="13" t="s">
        <v>16</v>
      </c>
      <c r="C50" s="42">
        <f>D48/C48</f>
        <v>1.0530871003307607</v>
      </c>
      <c r="D50" s="43"/>
      <c r="E50" s="42">
        <f>F48/E48</f>
        <v>1.0523557258791705</v>
      </c>
      <c r="F50" s="43"/>
      <c r="G50" s="42">
        <f>H48/G48</f>
        <v>1.2869158324942249</v>
      </c>
      <c r="H50" s="43"/>
    </row>
    <row r="51" spans="1:8" x14ac:dyDescent="0.2">
      <c r="C51" s="15"/>
      <c r="D51" s="15"/>
      <c r="E51" s="15"/>
      <c r="F51" s="15"/>
      <c r="G51" s="15"/>
      <c r="H51" s="15"/>
    </row>
    <row r="52" spans="1:8" x14ac:dyDescent="0.2">
      <c r="A52" s="44" t="s">
        <v>24</v>
      </c>
      <c r="B52" s="6" t="s">
        <v>4</v>
      </c>
      <c r="C52" s="7">
        <v>4394</v>
      </c>
      <c r="D52" s="7">
        <v>4827</v>
      </c>
      <c r="E52" s="7">
        <v>4372</v>
      </c>
      <c r="F52" s="7">
        <v>4724</v>
      </c>
      <c r="G52" s="7">
        <v>4144</v>
      </c>
      <c r="H52" s="7">
        <v>4366</v>
      </c>
    </row>
    <row r="53" spans="1:8" x14ac:dyDescent="0.2">
      <c r="A53" s="44"/>
      <c r="B53" s="6" t="s">
        <v>5</v>
      </c>
      <c r="C53" s="7">
        <v>1455</v>
      </c>
      <c r="D53" s="7">
        <v>1888</v>
      </c>
      <c r="E53" s="7">
        <v>1501</v>
      </c>
      <c r="F53" s="7">
        <v>2200</v>
      </c>
      <c r="G53" s="7">
        <v>1348</v>
      </c>
      <c r="H53" s="7">
        <v>1946</v>
      </c>
    </row>
    <row r="54" spans="1:8" x14ac:dyDescent="0.2">
      <c r="A54" s="44"/>
      <c r="B54" s="6" t="s">
        <v>6</v>
      </c>
      <c r="C54" s="7">
        <v>555</v>
      </c>
      <c r="D54" s="7">
        <v>558</v>
      </c>
      <c r="E54" s="7">
        <v>568</v>
      </c>
      <c r="F54" s="7">
        <v>580</v>
      </c>
      <c r="G54" s="7">
        <v>470</v>
      </c>
      <c r="H54" s="7">
        <v>460</v>
      </c>
    </row>
    <row r="55" spans="1:8" x14ac:dyDescent="0.2">
      <c r="A55" s="44"/>
      <c r="B55" s="6" t="s">
        <v>14</v>
      </c>
      <c r="C55" s="7">
        <v>272</v>
      </c>
      <c r="D55" s="7">
        <v>271</v>
      </c>
      <c r="E55" s="7">
        <v>268</v>
      </c>
      <c r="F55" s="7">
        <v>313</v>
      </c>
      <c r="G55" s="7">
        <v>233</v>
      </c>
      <c r="H55" s="7">
        <v>256</v>
      </c>
    </row>
    <row r="56" spans="1:8" x14ac:dyDescent="0.2">
      <c r="A56" s="44"/>
      <c r="B56" s="6" t="s">
        <v>8</v>
      </c>
      <c r="C56" s="7">
        <v>175</v>
      </c>
      <c r="D56" s="7">
        <v>70</v>
      </c>
      <c r="E56" s="7">
        <v>185</v>
      </c>
      <c r="F56" s="7">
        <v>290</v>
      </c>
      <c r="G56" s="7">
        <v>127</v>
      </c>
      <c r="H56" s="7">
        <v>124</v>
      </c>
    </row>
    <row r="57" spans="1:8" x14ac:dyDescent="0.2">
      <c r="A57" s="44"/>
      <c r="B57" s="8" t="s">
        <v>15</v>
      </c>
      <c r="C57" s="9">
        <f t="shared" ref="C57:D57" si="15">SUM(C52:C56)</f>
        <v>6851</v>
      </c>
      <c r="D57" s="9">
        <f t="shared" si="15"/>
        <v>7614</v>
      </c>
      <c r="E57" s="9">
        <f t="shared" ref="E57:F57" si="16">SUM(E52:E56)</f>
        <v>6894</v>
      </c>
      <c r="F57" s="9">
        <f t="shared" si="16"/>
        <v>8107</v>
      </c>
      <c r="G57" s="9">
        <f t="shared" ref="G57:H57" si="17">SUM(G52:G56)</f>
        <v>6322</v>
      </c>
      <c r="H57" s="9">
        <f t="shared" si="17"/>
        <v>7152</v>
      </c>
    </row>
    <row r="58" spans="1:8" ht="7.15" customHeight="1" x14ac:dyDescent="0.2">
      <c r="A58" s="10"/>
      <c r="B58" s="11"/>
      <c r="C58" s="12"/>
      <c r="D58" s="12"/>
      <c r="E58" s="12"/>
      <c r="F58" s="12"/>
      <c r="G58" s="12"/>
      <c r="H58" s="12"/>
    </row>
    <row r="59" spans="1:8" x14ac:dyDescent="0.2">
      <c r="A59" s="10"/>
      <c r="B59" s="13" t="s">
        <v>16</v>
      </c>
      <c r="C59" s="42">
        <f>D57/C57</f>
        <v>1.1113706028317034</v>
      </c>
      <c r="D59" s="43"/>
      <c r="E59" s="42">
        <f>F57/E57</f>
        <v>1.1759501015375688</v>
      </c>
      <c r="F59" s="43"/>
      <c r="G59" s="42">
        <f>H57/G57</f>
        <v>1.1312875672255616</v>
      </c>
      <c r="H59" s="43"/>
    </row>
    <row r="61" spans="1:8" x14ac:dyDescent="0.2">
      <c r="A61" s="44" t="s">
        <v>23</v>
      </c>
      <c r="B61" s="6" t="s">
        <v>4</v>
      </c>
      <c r="C61" s="7">
        <v>2979</v>
      </c>
      <c r="D61" s="7">
        <v>2947</v>
      </c>
      <c r="E61" s="7">
        <v>2973</v>
      </c>
      <c r="F61" s="7">
        <v>2719</v>
      </c>
      <c r="G61" s="7">
        <v>2941</v>
      </c>
      <c r="H61" s="7">
        <v>3134</v>
      </c>
    </row>
    <row r="62" spans="1:8" x14ac:dyDescent="0.2">
      <c r="A62" s="44"/>
      <c r="B62" s="6" t="s">
        <v>5</v>
      </c>
      <c r="C62" s="7">
        <v>952</v>
      </c>
      <c r="D62" s="7">
        <v>1326</v>
      </c>
      <c r="E62" s="7">
        <v>1054</v>
      </c>
      <c r="F62" s="7">
        <v>1776</v>
      </c>
      <c r="G62" s="7">
        <v>828</v>
      </c>
      <c r="H62" s="7">
        <v>1608</v>
      </c>
    </row>
    <row r="63" spans="1:8" x14ac:dyDescent="0.2">
      <c r="A63" s="44"/>
      <c r="B63" s="6" t="s">
        <v>6</v>
      </c>
      <c r="C63" s="7">
        <v>289</v>
      </c>
      <c r="D63" s="7">
        <v>317</v>
      </c>
      <c r="E63" s="7">
        <v>279</v>
      </c>
      <c r="F63" s="7">
        <v>304</v>
      </c>
      <c r="G63" s="7">
        <v>212</v>
      </c>
      <c r="H63" s="7">
        <v>211</v>
      </c>
    </row>
    <row r="64" spans="1:8" x14ac:dyDescent="0.2">
      <c r="A64" s="44"/>
      <c r="B64" s="6" t="s">
        <v>14</v>
      </c>
      <c r="C64" s="7">
        <v>152</v>
      </c>
      <c r="D64" s="7">
        <v>123</v>
      </c>
      <c r="E64" s="7">
        <v>142</v>
      </c>
      <c r="F64" s="7">
        <v>151</v>
      </c>
      <c r="G64" s="7">
        <v>106</v>
      </c>
      <c r="H64" s="7">
        <v>144</v>
      </c>
    </row>
    <row r="65" spans="1:8" x14ac:dyDescent="0.2">
      <c r="A65" s="44"/>
      <c r="B65" s="6" t="s">
        <v>8</v>
      </c>
      <c r="C65" s="7">
        <v>13</v>
      </c>
      <c r="D65" s="7">
        <v>27</v>
      </c>
      <c r="E65" s="7">
        <v>17</v>
      </c>
      <c r="F65" s="7">
        <v>18</v>
      </c>
      <c r="G65" s="7">
        <v>40</v>
      </c>
      <c r="H65" s="7">
        <v>15</v>
      </c>
    </row>
    <row r="66" spans="1:8" x14ac:dyDescent="0.2">
      <c r="A66" s="44"/>
      <c r="B66" s="8" t="s">
        <v>15</v>
      </c>
      <c r="C66" s="9">
        <f t="shared" ref="C66:D66" si="18">SUM(C61:C65)</f>
        <v>4385</v>
      </c>
      <c r="D66" s="9">
        <f t="shared" si="18"/>
        <v>4740</v>
      </c>
      <c r="E66" s="9">
        <f t="shared" ref="E66:F66" si="19">SUM(E61:E65)</f>
        <v>4465</v>
      </c>
      <c r="F66" s="9">
        <f t="shared" si="19"/>
        <v>4968</v>
      </c>
      <c r="G66" s="9">
        <f t="shared" ref="G66:H66" si="20">SUM(G61:G65)</f>
        <v>4127</v>
      </c>
      <c r="H66" s="9">
        <f t="shared" si="20"/>
        <v>5112</v>
      </c>
    </row>
    <row r="67" spans="1:8" ht="7.15" customHeight="1" x14ac:dyDescent="0.2">
      <c r="A67" s="10"/>
      <c r="B67" s="11"/>
      <c r="C67" s="12"/>
      <c r="D67" s="12"/>
      <c r="E67" s="12"/>
      <c r="F67" s="12"/>
      <c r="G67" s="12"/>
      <c r="H67" s="12"/>
    </row>
    <row r="68" spans="1:8" x14ac:dyDescent="0.2">
      <c r="A68" s="10"/>
      <c r="B68" s="13" t="s">
        <v>16</v>
      </c>
      <c r="C68" s="42">
        <f>D66/C66</f>
        <v>1.0809578107183579</v>
      </c>
      <c r="D68" s="43"/>
      <c r="E68" s="42">
        <f>F66/E66</f>
        <v>1.1126539753639417</v>
      </c>
      <c r="F68" s="43"/>
      <c r="G68" s="42">
        <f>H66/G66</f>
        <v>1.2386721589532348</v>
      </c>
      <c r="H68" s="43"/>
    </row>
    <row r="69" spans="1:8" ht="12.75" customHeight="1" x14ac:dyDescent="0.2">
      <c r="A69" s="2"/>
    </row>
    <row r="70" spans="1:8" x14ac:dyDescent="0.2">
      <c r="A70" s="44" t="s">
        <v>22</v>
      </c>
      <c r="B70" s="6" t="s">
        <v>4</v>
      </c>
      <c r="C70" s="7">
        <v>461</v>
      </c>
      <c r="D70" s="7">
        <v>519</v>
      </c>
      <c r="E70" s="7">
        <v>364</v>
      </c>
      <c r="F70" s="7">
        <v>355</v>
      </c>
      <c r="G70" s="7">
        <v>434</v>
      </c>
      <c r="H70" s="7">
        <v>487</v>
      </c>
    </row>
    <row r="71" spans="1:8" x14ac:dyDescent="0.2">
      <c r="A71" s="44"/>
      <c r="B71" s="6" t="s">
        <v>5</v>
      </c>
      <c r="C71" s="7">
        <v>195</v>
      </c>
      <c r="D71" s="7">
        <v>217</v>
      </c>
      <c r="E71" s="7">
        <v>135</v>
      </c>
      <c r="F71" s="7">
        <v>186</v>
      </c>
      <c r="G71" s="7">
        <v>161</v>
      </c>
      <c r="H71" s="7">
        <v>177</v>
      </c>
    </row>
    <row r="72" spans="1:8" x14ac:dyDescent="0.2">
      <c r="A72" s="44"/>
      <c r="B72" s="6" t="s">
        <v>6</v>
      </c>
      <c r="C72" s="7">
        <v>56</v>
      </c>
      <c r="D72" s="7">
        <v>69</v>
      </c>
      <c r="E72" s="7">
        <v>40</v>
      </c>
      <c r="F72" s="7">
        <v>38</v>
      </c>
      <c r="G72" s="7">
        <v>44</v>
      </c>
      <c r="H72" s="7">
        <v>44</v>
      </c>
    </row>
    <row r="73" spans="1:8" x14ac:dyDescent="0.2">
      <c r="A73" s="44"/>
      <c r="B73" s="6" t="s">
        <v>14</v>
      </c>
      <c r="C73" s="7">
        <v>23</v>
      </c>
      <c r="D73" s="7">
        <v>13</v>
      </c>
      <c r="E73" s="7">
        <v>12</v>
      </c>
      <c r="F73" s="7">
        <v>18</v>
      </c>
      <c r="G73" s="7">
        <v>8</v>
      </c>
      <c r="H73" s="7">
        <v>14</v>
      </c>
    </row>
    <row r="74" spans="1:8" x14ac:dyDescent="0.2">
      <c r="A74" s="44"/>
      <c r="B74" s="6" t="s">
        <v>8</v>
      </c>
      <c r="C74" s="7">
        <v>9</v>
      </c>
      <c r="D74" s="7">
        <v>6</v>
      </c>
      <c r="E74" s="7">
        <v>9</v>
      </c>
      <c r="F74" s="7">
        <v>9</v>
      </c>
      <c r="G74" s="7">
        <v>1</v>
      </c>
      <c r="H74" s="7">
        <v>3</v>
      </c>
    </row>
    <row r="75" spans="1:8" x14ac:dyDescent="0.2">
      <c r="A75" s="44"/>
      <c r="B75" s="8" t="s">
        <v>15</v>
      </c>
      <c r="C75" s="9">
        <f t="shared" ref="C75:D75" si="21">SUM(C70:C74)</f>
        <v>744</v>
      </c>
      <c r="D75" s="9">
        <f t="shared" si="21"/>
        <v>824</v>
      </c>
      <c r="E75" s="9">
        <f t="shared" ref="E75:F75" si="22">SUM(E70:E74)</f>
        <v>560</v>
      </c>
      <c r="F75" s="9">
        <f t="shared" si="22"/>
        <v>606</v>
      </c>
      <c r="G75" s="9">
        <f t="shared" ref="G75:H75" si="23">SUM(G70:G74)</f>
        <v>648</v>
      </c>
      <c r="H75" s="9">
        <f t="shared" si="23"/>
        <v>725</v>
      </c>
    </row>
    <row r="76" spans="1:8" ht="7.15" customHeight="1" x14ac:dyDescent="0.2">
      <c r="A76" s="10"/>
      <c r="B76" s="11"/>
      <c r="C76" s="12"/>
      <c r="D76" s="12"/>
      <c r="E76" s="12"/>
      <c r="F76" s="12"/>
      <c r="G76" s="12"/>
      <c r="H76" s="12"/>
    </row>
    <row r="77" spans="1:8" x14ac:dyDescent="0.2">
      <c r="A77" s="10"/>
      <c r="B77" s="13" t="s">
        <v>16</v>
      </c>
      <c r="C77" s="42">
        <f>D75/C75</f>
        <v>1.10752688172043</v>
      </c>
      <c r="D77" s="43"/>
      <c r="E77" s="42">
        <f>F75/E75</f>
        <v>1.0821428571428571</v>
      </c>
      <c r="F77" s="43"/>
      <c r="G77" s="42">
        <f>H75/G75</f>
        <v>1.1188271604938271</v>
      </c>
      <c r="H77" s="43"/>
    </row>
    <row r="79" spans="1:8" x14ac:dyDescent="0.2">
      <c r="A79" s="44" t="s">
        <v>21</v>
      </c>
      <c r="B79" s="6" t="s">
        <v>4</v>
      </c>
      <c r="C79" s="7">
        <v>1453</v>
      </c>
      <c r="D79" s="7">
        <v>1431</v>
      </c>
      <c r="E79" s="7">
        <v>1305</v>
      </c>
      <c r="F79" s="7">
        <v>1404</v>
      </c>
      <c r="G79" s="7">
        <v>1260</v>
      </c>
      <c r="H79" s="7">
        <v>1279</v>
      </c>
    </row>
    <row r="80" spans="1:8" x14ac:dyDescent="0.2">
      <c r="A80" s="44"/>
      <c r="B80" s="6" t="s">
        <v>5</v>
      </c>
      <c r="C80" s="7">
        <v>415</v>
      </c>
      <c r="D80" s="7">
        <v>521</v>
      </c>
      <c r="E80" s="7">
        <v>418</v>
      </c>
      <c r="F80" s="7">
        <v>504</v>
      </c>
      <c r="G80" s="7">
        <v>354</v>
      </c>
      <c r="H80" s="7">
        <v>481</v>
      </c>
    </row>
    <row r="81" spans="1:8" x14ac:dyDescent="0.2">
      <c r="A81" s="44"/>
      <c r="B81" s="6" t="s">
        <v>6</v>
      </c>
      <c r="C81" s="7">
        <v>159</v>
      </c>
      <c r="D81" s="7">
        <v>165</v>
      </c>
      <c r="E81" s="7">
        <v>142</v>
      </c>
      <c r="F81" s="7">
        <v>133</v>
      </c>
      <c r="G81" s="7">
        <v>123</v>
      </c>
      <c r="H81" s="7">
        <v>136</v>
      </c>
    </row>
    <row r="82" spans="1:8" x14ac:dyDescent="0.2">
      <c r="A82" s="44"/>
      <c r="B82" s="6" t="s">
        <v>14</v>
      </c>
      <c r="C82" s="7">
        <v>75</v>
      </c>
      <c r="D82" s="7">
        <v>81</v>
      </c>
      <c r="E82" s="7">
        <v>71</v>
      </c>
      <c r="F82" s="7">
        <v>102</v>
      </c>
      <c r="G82" s="7">
        <v>86</v>
      </c>
      <c r="H82" s="7">
        <v>90</v>
      </c>
    </row>
    <row r="83" spans="1:8" x14ac:dyDescent="0.2">
      <c r="A83" s="44"/>
      <c r="B83" s="6" t="s">
        <v>8</v>
      </c>
      <c r="C83" s="7">
        <v>20</v>
      </c>
      <c r="D83" s="7">
        <v>19</v>
      </c>
      <c r="E83" s="7">
        <v>11</v>
      </c>
      <c r="F83" s="7">
        <v>12</v>
      </c>
      <c r="G83" s="7">
        <v>58</v>
      </c>
      <c r="H83" s="7">
        <v>14</v>
      </c>
    </row>
    <row r="84" spans="1:8" x14ac:dyDescent="0.2">
      <c r="A84" s="44"/>
      <c r="B84" s="8" t="s">
        <v>15</v>
      </c>
      <c r="C84" s="9">
        <f t="shared" ref="C84:D84" si="24">SUM(C79:C83)</f>
        <v>2122</v>
      </c>
      <c r="D84" s="9">
        <f t="shared" si="24"/>
        <v>2217</v>
      </c>
      <c r="E84" s="9">
        <f t="shared" ref="E84:F84" si="25">SUM(E79:E83)</f>
        <v>1947</v>
      </c>
      <c r="F84" s="9">
        <f t="shared" si="25"/>
        <v>2155</v>
      </c>
      <c r="G84" s="9">
        <f t="shared" ref="G84:H84" si="26">SUM(G79:G83)</f>
        <v>1881</v>
      </c>
      <c r="H84" s="9">
        <f t="shared" si="26"/>
        <v>2000</v>
      </c>
    </row>
    <row r="85" spans="1:8" ht="7.15" customHeight="1" x14ac:dyDescent="0.2">
      <c r="A85" s="10"/>
      <c r="B85" s="11"/>
      <c r="C85" s="12"/>
      <c r="D85" s="12"/>
      <c r="E85" s="12"/>
      <c r="F85" s="12"/>
      <c r="G85" s="12"/>
      <c r="H85" s="12"/>
    </row>
    <row r="86" spans="1:8" x14ac:dyDescent="0.2">
      <c r="A86" s="10"/>
      <c r="B86" s="13" t="s">
        <v>16</v>
      </c>
      <c r="C86" s="42">
        <f>D84/C84</f>
        <v>1.0447690857681433</v>
      </c>
      <c r="D86" s="43"/>
      <c r="E86" s="42">
        <f>F84/E84</f>
        <v>1.1068310220852593</v>
      </c>
      <c r="F86" s="43"/>
      <c r="G86" s="42">
        <f>H84/G84</f>
        <v>1.063264221158958</v>
      </c>
      <c r="H86" s="43"/>
    </row>
    <row r="87" spans="1:8" x14ac:dyDescent="0.2">
      <c r="A87" s="2"/>
    </row>
    <row r="88" spans="1:8" x14ac:dyDescent="0.2">
      <c r="A88" s="46" t="s">
        <v>52</v>
      </c>
    </row>
    <row r="89" spans="1:8" x14ac:dyDescent="0.2">
      <c r="A89" s="35" t="s">
        <v>40</v>
      </c>
    </row>
    <row r="90" spans="1:8" x14ac:dyDescent="0.2">
      <c r="A90" s="31"/>
    </row>
  </sheetData>
  <mergeCells count="36">
    <mergeCell ref="E59:F59"/>
    <mergeCell ref="E68:F68"/>
    <mergeCell ref="E77:F77"/>
    <mergeCell ref="E86:F86"/>
    <mergeCell ref="E14:F14"/>
    <mergeCell ref="E23:F23"/>
    <mergeCell ref="E32:F32"/>
    <mergeCell ref="E41:F41"/>
    <mergeCell ref="E50:F50"/>
    <mergeCell ref="A79:A84"/>
    <mergeCell ref="C86:D86"/>
    <mergeCell ref="A61:A66"/>
    <mergeCell ref="C68:D68"/>
    <mergeCell ref="A70:A75"/>
    <mergeCell ref="C77:D77"/>
    <mergeCell ref="C23:D23"/>
    <mergeCell ref="A7:A12"/>
    <mergeCell ref="C14:D14"/>
    <mergeCell ref="A16:A21"/>
    <mergeCell ref="C59:D59"/>
    <mergeCell ref="A25:A30"/>
    <mergeCell ref="C32:D32"/>
    <mergeCell ref="A34:A39"/>
    <mergeCell ref="C41:D41"/>
    <mergeCell ref="A43:A48"/>
    <mergeCell ref="C50:D50"/>
    <mergeCell ref="A52:A57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</mergeCells>
  <conditionalFormatting sqref="C14:D14">
    <cfRule type="cellIs" dxfId="71" priority="85" operator="greaterThan">
      <formula>1</formula>
    </cfRule>
    <cfRule type="cellIs" dxfId="70" priority="86" operator="lessThan">
      <formula>1</formula>
    </cfRule>
  </conditionalFormatting>
  <conditionalFormatting sqref="C23:D23">
    <cfRule type="cellIs" dxfId="69" priority="79" operator="greaterThan">
      <formula>1</formula>
    </cfRule>
    <cfRule type="cellIs" dxfId="68" priority="80" operator="lessThan">
      <formula>1</formula>
    </cfRule>
  </conditionalFormatting>
  <conditionalFormatting sqref="C32:D32">
    <cfRule type="cellIs" dxfId="67" priority="73" operator="greaterThan">
      <formula>1</formula>
    </cfRule>
    <cfRule type="cellIs" dxfId="66" priority="74" operator="lessThan">
      <formula>1</formula>
    </cfRule>
  </conditionalFormatting>
  <conditionalFormatting sqref="C41:D41">
    <cfRule type="cellIs" dxfId="65" priority="67" operator="greaterThan">
      <formula>1</formula>
    </cfRule>
    <cfRule type="cellIs" dxfId="64" priority="68" operator="lessThan">
      <formula>1</formula>
    </cfRule>
  </conditionalFormatting>
  <conditionalFormatting sqref="C50:D50">
    <cfRule type="cellIs" dxfId="63" priority="61" operator="greaterThan">
      <formula>1</formula>
    </cfRule>
    <cfRule type="cellIs" dxfId="62" priority="62" operator="lessThan">
      <formula>1</formula>
    </cfRule>
  </conditionalFormatting>
  <conditionalFormatting sqref="C59:D59">
    <cfRule type="cellIs" dxfId="61" priority="55" operator="greaterThan">
      <formula>1</formula>
    </cfRule>
    <cfRule type="cellIs" dxfId="60" priority="56" operator="lessThan">
      <formula>1</formula>
    </cfRule>
  </conditionalFormatting>
  <conditionalFormatting sqref="C68:D68">
    <cfRule type="cellIs" dxfId="59" priority="49" operator="greaterThan">
      <formula>1</formula>
    </cfRule>
    <cfRule type="cellIs" dxfId="58" priority="50" operator="lessThan">
      <formula>1</formula>
    </cfRule>
  </conditionalFormatting>
  <conditionalFormatting sqref="C77:D77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C86:D86">
    <cfRule type="cellIs" dxfId="55" priority="37" operator="greaterThan">
      <formula>1</formula>
    </cfRule>
    <cfRule type="cellIs" dxfId="54" priority="38" operator="lessThan">
      <formula>1</formula>
    </cfRule>
  </conditionalFormatting>
  <conditionalFormatting sqref="E14:F14">
    <cfRule type="cellIs" dxfId="53" priority="35" operator="greaterThan">
      <formula>1</formula>
    </cfRule>
    <cfRule type="cellIs" dxfId="52" priority="36" operator="lessThan">
      <formula>1</formula>
    </cfRule>
  </conditionalFormatting>
  <conditionalFormatting sqref="E23:F23">
    <cfRule type="cellIs" dxfId="51" priority="33" operator="greaterThan">
      <formula>1</formula>
    </cfRule>
    <cfRule type="cellIs" dxfId="50" priority="34" operator="lessThan">
      <formula>1</formula>
    </cfRule>
  </conditionalFormatting>
  <conditionalFormatting sqref="E32:F32">
    <cfRule type="cellIs" dxfId="49" priority="31" operator="greaterThan">
      <formula>1</formula>
    </cfRule>
    <cfRule type="cellIs" dxfId="48" priority="32" operator="lessThan">
      <formula>1</formula>
    </cfRule>
  </conditionalFormatting>
  <conditionalFormatting sqref="E41:F41">
    <cfRule type="cellIs" dxfId="47" priority="29" operator="greaterThan">
      <formula>1</formula>
    </cfRule>
    <cfRule type="cellIs" dxfId="46" priority="30" operator="lessThan">
      <formula>1</formula>
    </cfRule>
  </conditionalFormatting>
  <conditionalFormatting sqref="E50:F50">
    <cfRule type="cellIs" dxfId="45" priority="27" operator="greaterThan">
      <formula>1</formula>
    </cfRule>
    <cfRule type="cellIs" dxfId="44" priority="28" operator="lessThan">
      <formula>1</formula>
    </cfRule>
  </conditionalFormatting>
  <conditionalFormatting sqref="E59:F59">
    <cfRule type="cellIs" dxfId="43" priority="25" operator="greaterThan">
      <formula>1</formula>
    </cfRule>
    <cfRule type="cellIs" dxfId="42" priority="26" operator="lessThan">
      <formula>1</formula>
    </cfRule>
  </conditionalFormatting>
  <conditionalFormatting sqref="E68:F68">
    <cfRule type="cellIs" dxfId="41" priority="23" operator="greaterThan">
      <formula>1</formula>
    </cfRule>
    <cfRule type="cellIs" dxfId="40" priority="24" operator="lessThan">
      <formula>1</formula>
    </cfRule>
  </conditionalFormatting>
  <conditionalFormatting sqref="E77:F77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E86:F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G14:H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23:H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2:H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41:H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50:H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59:H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68:H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G77:H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G86:H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activeCell="M19" sqref="M19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19</v>
      </c>
    </row>
    <row r="3" spans="1:6" x14ac:dyDescent="0.2">
      <c r="A3" s="4" t="s">
        <v>2</v>
      </c>
      <c r="B3" s="5"/>
      <c r="E3" s="2"/>
    </row>
    <row r="4" spans="1:6" x14ac:dyDescent="0.2">
      <c r="A4" s="36" t="s">
        <v>47</v>
      </c>
      <c r="B4" s="37"/>
      <c r="C4" s="38"/>
      <c r="D4" s="38"/>
      <c r="E4" s="2"/>
    </row>
    <row r="5" spans="1:6" s="5" customFormat="1" x14ac:dyDescent="0.2">
      <c r="A5" s="30"/>
      <c r="B5" s="37"/>
      <c r="C5" s="37"/>
      <c r="D5" s="37"/>
      <c r="E5" s="18"/>
    </row>
    <row r="6" spans="1:6" ht="44.25" customHeight="1" x14ac:dyDescent="0.2">
      <c r="A6" s="39" t="s">
        <v>3</v>
      </c>
      <c r="B6" s="39" t="s">
        <v>12</v>
      </c>
      <c r="C6" s="40" t="s">
        <v>45</v>
      </c>
      <c r="D6" s="41" t="s">
        <v>48</v>
      </c>
      <c r="E6" s="19"/>
      <c r="F6" s="29" t="s">
        <v>29</v>
      </c>
    </row>
    <row r="7" spans="1:6" s="25" customFormat="1" ht="27" customHeight="1" x14ac:dyDescent="0.2">
      <c r="A7" s="20" t="s">
        <v>20</v>
      </c>
      <c r="B7" s="21" t="s">
        <v>15</v>
      </c>
      <c r="C7" s="32">
        <v>4393</v>
      </c>
      <c r="D7" s="22">
        <v>4111</v>
      </c>
      <c r="E7" s="23"/>
      <c r="F7" s="24">
        <f>(D7-C7)/C7</f>
        <v>-6.4193034372865929E-2</v>
      </c>
    </row>
    <row r="8" spans="1:6" ht="14.45" customHeight="1" x14ac:dyDescent="0.2">
      <c r="A8" s="26"/>
      <c r="B8" s="11"/>
      <c r="C8" s="33"/>
      <c r="D8" s="27"/>
      <c r="E8" s="27"/>
      <c r="F8" s="28"/>
    </row>
    <row r="9" spans="1:6" ht="27" customHeight="1" x14ac:dyDescent="0.2">
      <c r="A9" s="20" t="s">
        <v>28</v>
      </c>
      <c r="B9" s="21" t="s">
        <v>15</v>
      </c>
      <c r="C9" s="32">
        <v>2772</v>
      </c>
      <c r="D9" s="22">
        <v>2179</v>
      </c>
      <c r="E9" s="23"/>
      <c r="F9" s="24">
        <f>(D9-C9)/C9</f>
        <v>-0.21392496392496393</v>
      </c>
    </row>
    <row r="10" spans="1:6" ht="12.75" customHeight="1" x14ac:dyDescent="0.2">
      <c r="C10" s="34"/>
      <c r="D10" s="15"/>
      <c r="E10" s="12"/>
      <c r="F10" s="15"/>
    </row>
    <row r="11" spans="1:6" s="25" customFormat="1" ht="27" customHeight="1" x14ac:dyDescent="0.2">
      <c r="A11" s="20" t="s">
        <v>27</v>
      </c>
      <c r="B11" s="21" t="s">
        <v>15</v>
      </c>
      <c r="C11" s="32">
        <v>2431</v>
      </c>
      <c r="D11" s="22">
        <v>2291</v>
      </c>
      <c r="E11" s="23"/>
      <c r="F11" s="24">
        <f>(D11-C11)/C11</f>
        <v>-5.7589469354175235E-2</v>
      </c>
    </row>
    <row r="12" spans="1:6" x14ac:dyDescent="0.2">
      <c r="C12" s="34"/>
      <c r="D12" s="15"/>
      <c r="E12" s="12"/>
    </row>
    <row r="13" spans="1:6" s="25" customFormat="1" ht="27" customHeight="1" x14ac:dyDescent="0.2">
      <c r="A13" s="20" t="s">
        <v>26</v>
      </c>
      <c r="B13" s="21" t="s">
        <v>15</v>
      </c>
      <c r="C13" s="32">
        <v>2291</v>
      </c>
      <c r="D13" s="22">
        <v>1790</v>
      </c>
      <c r="E13" s="23"/>
      <c r="F13" s="24">
        <f>(D13-C13)/C13</f>
        <v>-0.21868179834133566</v>
      </c>
    </row>
    <row r="14" spans="1:6" x14ac:dyDescent="0.2">
      <c r="C14" s="34"/>
      <c r="D14" s="15"/>
      <c r="E14" s="12"/>
    </row>
    <row r="15" spans="1:6" s="25" customFormat="1" ht="27" customHeight="1" x14ac:dyDescent="0.2">
      <c r="A15" s="20" t="s">
        <v>25</v>
      </c>
      <c r="B15" s="21" t="s">
        <v>15</v>
      </c>
      <c r="C15" s="32">
        <v>26872</v>
      </c>
      <c r="D15" s="22">
        <v>22926</v>
      </c>
      <c r="E15" s="23"/>
      <c r="F15" s="24">
        <f>(D15-C15)/C15</f>
        <v>-0.14684429889848169</v>
      </c>
    </row>
    <row r="16" spans="1:6" x14ac:dyDescent="0.2">
      <c r="C16" s="34"/>
      <c r="D16" s="15"/>
      <c r="E16" s="12"/>
    </row>
    <row r="17" spans="1:6" s="25" customFormat="1" ht="27" customHeight="1" x14ac:dyDescent="0.2">
      <c r="A17" s="20" t="s">
        <v>24</v>
      </c>
      <c r="B17" s="21" t="s">
        <v>15</v>
      </c>
      <c r="C17" s="32">
        <v>9155</v>
      </c>
      <c r="D17" s="22">
        <v>7207</v>
      </c>
      <c r="E17" s="23"/>
      <c r="F17" s="24">
        <f>(D17-C17)/C17</f>
        <v>-0.21277990169306391</v>
      </c>
    </row>
    <row r="18" spans="1:6" x14ac:dyDescent="0.2">
      <c r="C18" s="5"/>
    </row>
    <row r="19" spans="1:6" s="25" customFormat="1" ht="27" customHeight="1" x14ac:dyDescent="0.2">
      <c r="A19" s="20" t="s">
        <v>23</v>
      </c>
      <c r="B19" s="21" t="s">
        <v>15</v>
      </c>
      <c r="C19" s="32">
        <v>6798</v>
      </c>
      <c r="D19" s="22">
        <v>5486</v>
      </c>
      <c r="E19" s="23"/>
      <c r="F19" s="24">
        <f>(D19-C19)/C19</f>
        <v>-0.19299794057075612</v>
      </c>
    </row>
    <row r="20" spans="1:6" x14ac:dyDescent="0.2">
      <c r="A20" s="2"/>
      <c r="C20" s="5"/>
    </row>
    <row r="21" spans="1:6" s="25" customFormat="1" ht="27" customHeight="1" x14ac:dyDescent="0.2">
      <c r="A21" s="20" t="s">
        <v>22</v>
      </c>
      <c r="B21" s="21" t="s">
        <v>15</v>
      </c>
      <c r="C21" s="32">
        <v>917</v>
      </c>
      <c r="D21" s="22">
        <v>818</v>
      </c>
      <c r="E21" s="23"/>
      <c r="F21" s="24">
        <f>(D21-C21)/C21</f>
        <v>-0.10796074154852781</v>
      </c>
    </row>
    <row r="22" spans="1:6" x14ac:dyDescent="0.2">
      <c r="C22" s="5"/>
    </row>
    <row r="23" spans="1:6" s="25" customFormat="1" ht="27" customHeight="1" x14ac:dyDescent="0.2">
      <c r="A23" s="20" t="s">
        <v>21</v>
      </c>
      <c r="B23" s="21" t="s">
        <v>15</v>
      </c>
      <c r="C23" s="32">
        <v>3159</v>
      </c>
      <c r="D23" s="22">
        <v>2985</v>
      </c>
      <c r="E23" s="23"/>
      <c r="F23" s="24">
        <f>(D23-C23)/C23</f>
        <v>-5.5080721747388414E-2</v>
      </c>
    </row>
    <row r="24" spans="1:6" x14ac:dyDescent="0.2">
      <c r="A24" s="2"/>
    </row>
    <row r="25" spans="1:6" x14ac:dyDescent="0.2">
      <c r="A25" s="46" t="s">
        <v>52</v>
      </c>
    </row>
    <row r="26" spans="1:6" x14ac:dyDescent="0.2">
      <c r="A26" s="35" t="s">
        <v>40</v>
      </c>
    </row>
    <row r="27" spans="1:6" x14ac:dyDescent="0.2">
      <c r="A27" s="31"/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O80"/>
  <sheetViews>
    <sheetView showGridLines="0" topLeftCell="A7" workbookViewId="0">
      <selection activeCell="A79" sqref="A79"/>
    </sheetView>
  </sheetViews>
  <sheetFormatPr defaultColWidth="9.140625" defaultRowHeight="12.75" x14ac:dyDescent="0.2"/>
  <cols>
    <col min="1" max="1" width="15.28515625" style="62" customWidth="1"/>
    <col min="2" max="2" width="40.140625" style="46" customWidth="1"/>
    <col min="3" max="3" width="11" style="46" customWidth="1"/>
    <col min="4" max="5" width="9.140625" style="46"/>
    <col min="6" max="6" width="10.5703125" style="46" customWidth="1"/>
    <col min="7" max="12" width="9.140625" style="46"/>
    <col min="13" max="13" width="11.5703125" style="46" customWidth="1"/>
    <col min="14" max="16384" width="9.140625" style="46"/>
  </cols>
  <sheetData>
    <row r="1" spans="1:15" ht="15.75" x14ac:dyDescent="0.25">
      <c r="A1" s="45" t="s">
        <v>0</v>
      </c>
    </row>
    <row r="2" spans="1:15" ht="15" x14ac:dyDescent="0.25">
      <c r="A2" s="47" t="s">
        <v>1</v>
      </c>
    </row>
    <row r="3" spans="1:15" x14ac:dyDescent="0.2">
      <c r="A3" s="48" t="s">
        <v>2</v>
      </c>
      <c r="B3" s="49"/>
    </row>
    <row r="4" spans="1:15" x14ac:dyDescent="0.2">
      <c r="A4" s="48" t="s">
        <v>47</v>
      </c>
      <c r="B4" s="49"/>
    </row>
    <row r="6" spans="1:15" x14ac:dyDescent="0.2">
      <c r="A6" s="50" t="s">
        <v>3</v>
      </c>
      <c r="B6" s="50" t="s">
        <v>12</v>
      </c>
      <c r="C6" s="51" t="s">
        <v>46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1">
        <v>2017</v>
      </c>
      <c r="N6" s="51">
        <v>2018</v>
      </c>
      <c r="O6" s="51" t="s">
        <v>30</v>
      </c>
    </row>
    <row r="7" spans="1:15" ht="12.75" customHeight="1" x14ac:dyDescent="0.2">
      <c r="A7" s="52" t="s">
        <v>31</v>
      </c>
      <c r="B7" s="53" t="s">
        <v>4</v>
      </c>
      <c r="C7" s="54"/>
      <c r="D7" s="54"/>
      <c r="E7" s="54"/>
      <c r="F7" s="54"/>
      <c r="G7" s="54">
        <v>5</v>
      </c>
      <c r="H7" s="54">
        <v>10</v>
      </c>
      <c r="I7" s="54">
        <v>1</v>
      </c>
      <c r="J7" s="54">
        <v>6</v>
      </c>
      <c r="K7" s="54">
        <v>16</v>
      </c>
      <c r="L7" s="54">
        <v>11</v>
      </c>
      <c r="M7" s="54">
        <v>46</v>
      </c>
      <c r="N7" s="54">
        <v>661</v>
      </c>
      <c r="O7" s="54">
        <v>756</v>
      </c>
    </row>
    <row r="8" spans="1:15" x14ac:dyDescent="0.2">
      <c r="A8" s="55"/>
      <c r="B8" s="53" t="s">
        <v>5</v>
      </c>
      <c r="C8" s="54">
        <v>19</v>
      </c>
      <c r="D8" s="54">
        <v>17</v>
      </c>
      <c r="E8" s="54">
        <v>24</v>
      </c>
      <c r="F8" s="54">
        <v>41</v>
      </c>
      <c r="G8" s="54">
        <v>44</v>
      </c>
      <c r="H8" s="54">
        <v>84</v>
      </c>
      <c r="I8" s="54">
        <v>134</v>
      </c>
      <c r="J8" s="54">
        <v>248</v>
      </c>
      <c r="K8" s="54">
        <v>253</v>
      </c>
      <c r="L8" s="54">
        <v>448</v>
      </c>
      <c r="M8" s="54">
        <v>498</v>
      </c>
      <c r="N8" s="54">
        <v>538</v>
      </c>
      <c r="O8" s="54">
        <v>2348</v>
      </c>
    </row>
    <row r="9" spans="1:15" x14ac:dyDescent="0.2">
      <c r="A9" s="55"/>
      <c r="B9" s="53" t="s"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>
        <v>3</v>
      </c>
      <c r="N9" s="54">
        <v>48</v>
      </c>
      <c r="O9" s="54">
        <v>51</v>
      </c>
    </row>
    <row r="10" spans="1:15" x14ac:dyDescent="0.2">
      <c r="A10" s="55"/>
      <c r="B10" s="53" t="s">
        <v>7</v>
      </c>
      <c r="C10" s="54">
        <v>54</v>
      </c>
      <c r="D10" s="54">
        <v>10</v>
      </c>
      <c r="E10" s="54">
        <v>18</v>
      </c>
      <c r="F10" s="54">
        <v>22</v>
      </c>
      <c r="G10" s="54">
        <v>34</v>
      </c>
      <c r="H10" s="54">
        <v>42</v>
      </c>
      <c r="I10" s="54">
        <v>63</v>
      </c>
      <c r="J10" s="54">
        <v>147</v>
      </c>
      <c r="K10" s="54">
        <v>100</v>
      </c>
      <c r="L10" s="54">
        <v>131</v>
      </c>
      <c r="M10" s="54">
        <v>147</v>
      </c>
      <c r="N10" s="54">
        <v>148</v>
      </c>
      <c r="O10" s="54">
        <v>916</v>
      </c>
    </row>
    <row r="11" spans="1:15" x14ac:dyDescent="0.2">
      <c r="A11" s="55"/>
      <c r="B11" s="53" t="s">
        <v>8</v>
      </c>
      <c r="C11" s="54">
        <v>7</v>
      </c>
      <c r="D11" s="56"/>
      <c r="E11" s="56"/>
      <c r="F11" s="54">
        <v>4</v>
      </c>
      <c r="G11" s="54"/>
      <c r="H11" s="54"/>
      <c r="I11" s="54"/>
      <c r="J11" s="54"/>
      <c r="K11" s="54">
        <v>1</v>
      </c>
      <c r="L11" s="54">
        <v>5</v>
      </c>
      <c r="M11" s="54">
        <v>5</v>
      </c>
      <c r="N11" s="54">
        <v>18</v>
      </c>
      <c r="O11" s="54">
        <v>40</v>
      </c>
    </row>
    <row r="12" spans="1:15" x14ac:dyDescent="0.2">
      <c r="A12" s="55"/>
      <c r="B12" s="57" t="s">
        <v>9</v>
      </c>
      <c r="C12" s="58">
        <v>80</v>
      </c>
      <c r="D12" s="58">
        <v>27</v>
      </c>
      <c r="E12" s="58">
        <v>42</v>
      </c>
      <c r="F12" s="58">
        <v>67</v>
      </c>
      <c r="G12" s="58">
        <v>83</v>
      </c>
      <c r="H12" s="58">
        <v>136</v>
      </c>
      <c r="I12" s="58">
        <v>198</v>
      </c>
      <c r="J12" s="58">
        <v>401</v>
      </c>
      <c r="K12" s="58">
        <v>370</v>
      </c>
      <c r="L12" s="58">
        <v>595</v>
      </c>
      <c r="M12" s="58">
        <v>699</v>
      </c>
      <c r="N12" s="58">
        <v>1413</v>
      </c>
      <c r="O12" s="58">
        <v>4111</v>
      </c>
    </row>
    <row r="13" spans="1:15" x14ac:dyDescent="0.2">
      <c r="A13" s="59"/>
      <c r="B13" s="60" t="s">
        <v>10</v>
      </c>
      <c r="C13" s="61">
        <v>1.9459985405010899E-2</v>
      </c>
      <c r="D13" s="61">
        <v>6.5677450741911904E-3</v>
      </c>
      <c r="E13" s="61">
        <v>1.02164923376307E-2</v>
      </c>
      <c r="F13" s="61">
        <v>1.62977377766967E-2</v>
      </c>
      <c r="G13" s="61">
        <v>2.0189734857698899E-2</v>
      </c>
      <c r="H13" s="61">
        <v>3.3081975188518603E-2</v>
      </c>
      <c r="I13" s="61">
        <v>4.8163463877402099E-2</v>
      </c>
      <c r="J13" s="61">
        <v>9.7543176842617402E-2</v>
      </c>
      <c r="K13" s="61">
        <v>9.0002432498175605E-2</v>
      </c>
      <c r="L13" s="61">
        <v>0.144733641449769</v>
      </c>
      <c r="M13" s="61">
        <v>0.17003162247628301</v>
      </c>
      <c r="N13" s="61">
        <v>0.34371199221600601</v>
      </c>
      <c r="O13" s="61">
        <v>1</v>
      </c>
    </row>
    <row r="14" spans="1:15" x14ac:dyDescent="0.2">
      <c r="C14" s="63"/>
      <c r="D14" s="63"/>
      <c r="E14" s="63"/>
      <c r="F14" s="63"/>
      <c r="G14" s="63"/>
    </row>
    <row r="15" spans="1:15" ht="12.75" customHeight="1" x14ac:dyDescent="0.2">
      <c r="A15" s="52" t="s">
        <v>32</v>
      </c>
      <c r="B15" s="53" t="s">
        <v>4</v>
      </c>
      <c r="C15" s="54"/>
      <c r="D15" s="54"/>
      <c r="E15" s="54"/>
      <c r="F15" s="54">
        <v>18</v>
      </c>
      <c r="G15" s="54">
        <v>5</v>
      </c>
      <c r="H15" s="54">
        <v>2</v>
      </c>
      <c r="I15" s="54">
        <v>3</v>
      </c>
      <c r="J15" s="54"/>
      <c r="K15" s="54">
        <v>5</v>
      </c>
      <c r="L15" s="54">
        <v>11</v>
      </c>
      <c r="M15" s="54">
        <v>38</v>
      </c>
      <c r="N15" s="54">
        <v>303</v>
      </c>
      <c r="O15" s="54">
        <v>385</v>
      </c>
    </row>
    <row r="16" spans="1:15" x14ac:dyDescent="0.2">
      <c r="A16" s="55"/>
      <c r="B16" s="53" t="s">
        <v>5</v>
      </c>
      <c r="C16" s="54">
        <v>4</v>
      </c>
      <c r="D16" s="54">
        <v>1</v>
      </c>
      <c r="E16" s="54">
        <v>2</v>
      </c>
      <c r="F16" s="54">
        <v>5</v>
      </c>
      <c r="G16" s="54">
        <v>8</v>
      </c>
      <c r="H16" s="54">
        <v>12</v>
      </c>
      <c r="I16" s="54">
        <v>21</v>
      </c>
      <c r="J16" s="54">
        <v>39</v>
      </c>
      <c r="K16" s="54">
        <v>72</v>
      </c>
      <c r="L16" s="54">
        <v>148</v>
      </c>
      <c r="M16" s="54">
        <v>324</v>
      </c>
      <c r="N16" s="54">
        <v>397</v>
      </c>
      <c r="O16" s="54">
        <v>1033</v>
      </c>
    </row>
    <row r="17" spans="1:15" x14ac:dyDescent="0.2">
      <c r="A17" s="55"/>
      <c r="B17" s="53" t="s">
        <v>6</v>
      </c>
      <c r="C17" s="54"/>
      <c r="D17" s="54"/>
      <c r="E17" s="54"/>
      <c r="F17" s="54"/>
      <c r="G17" s="54"/>
      <c r="H17" s="54"/>
      <c r="I17" s="54"/>
      <c r="J17" s="54">
        <v>1</v>
      </c>
      <c r="K17" s="54">
        <v>3</v>
      </c>
      <c r="L17" s="54">
        <v>1</v>
      </c>
      <c r="M17" s="54">
        <v>2</v>
      </c>
      <c r="N17" s="54">
        <v>46</v>
      </c>
      <c r="O17" s="54">
        <v>53</v>
      </c>
    </row>
    <row r="18" spans="1:15" x14ac:dyDescent="0.2">
      <c r="A18" s="55"/>
      <c r="B18" s="53" t="s">
        <v>7</v>
      </c>
      <c r="C18" s="54">
        <v>5</v>
      </c>
      <c r="D18" s="54">
        <v>3</v>
      </c>
      <c r="E18" s="54">
        <v>10</v>
      </c>
      <c r="F18" s="54">
        <v>18</v>
      </c>
      <c r="G18" s="54">
        <v>19</v>
      </c>
      <c r="H18" s="54">
        <v>28</v>
      </c>
      <c r="I18" s="54">
        <v>54</v>
      </c>
      <c r="J18" s="54">
        <v>56</v>
      </c>
      <c r="K18" s="54">
        <v>73</v>
      </c>
      <c r="L18" s="54">
        <v>96</v>
      </c>
      <c r="M18" s="54">
        <v>135</v>
      </c>
      <c r="N18" s="54">
        <v>145</v>
      </c>
      <c r="O18" s="54">
        <v>642</v>
      </c>
    </row>
    <row r="19" spans="1:15" x14ac:dyDescent="0.2">
      <c r="A19" s="55"/>
      <c r="B19" s="53" t="s">
        <v>8</v>
      </c>
      <c r="C19" s="54">
        <v>14</v>
      </c>
      <c r="D19" s="56">
        <v>1</v>
      </c>
      <c r="E19" s="56"/>
      <c r="F19" s="54">
        <v>2</v>
      </c>
      <c r="G19" s="54"/>
      <c r="H19" s="54">
        <v>1</v>
      </c>
      <c r="I19" s="54"/>
      <c r="J19" s="54">
        <v>1</v>
      </c>
      <c r="K19" s="54"/>
      <c r="L19" s="54">
        <v>8</v>
      </c>
      <c r="M19" s="54">
        <v>19</v>
      </c>
      <c r="N19" s="54">
        <v>20</v>
      </c>
      <c r="O19" s="54">
        <v>66</v>
      </c>
    </row>
    <row r="20" spans="1:15" x14ac:dyDescent="0.2">
      <c r="A20" s="55"/>
      <c r="B20" s="57" t="s">
        <v>9</v>
      </c>
      <c r="C20" s="58">
        <v>23</v>
      </c>
      <c r="D20" s="58">
        <v>5</v>
      </c>
      <c r="E20" s="58">
        <v>12</v>
      </c>
      <c r="F20" s="58">
        <v>43</v>
      </c>
      <c r="G20" s="58">
        <v>32</v>
      </c>
      <c r="H20" s="58">
        <v>43</v>
      </c>
      <c r="I20" s="58">
        <v>78</v>
      </c>
      <c r="J20" s="58">
        <v>97</v>
      </c>
      <c r="K20" s="58">
        <v>153</v>
      </c>
      <c r="L20" s="58">
        <v>264</v>
      </c>
      <c r="M20" s="58">
        <v>518</v>
      </c>
      <c r="N20" s="58">
        <v>911</v>
      </c>
      <c r="O20" s="58">
        <v>2179</v>
      </c>
    </row>
    <row r="21" spans="1:15" x14ac:dyDescent="0.2">
      <c r="A21" s="59"/>
      <c r="B21" s="60" t="s">
        <v>10</v>
      </c>
      <c r="C21" s="61">
        <v>1.05553005966039E-2</v>
      </c>
      <c r="D21" s="61">
        <v>2.2946305644791199E-3</v>
      </c>
      <c r="E21" s="61">
        <v>5.5071133547498902E-3</v>
      </c>
      <c r="F21" s="61">
        <v>1.97338228545204E-2</v>
      </c>
      <c r="G21" s="61">
        <v>1.4685635612666399E-2</v>
      </c>
      <c r="H21" s="61">
        <v>1.97338228545204E-2</v>
      </c>
      <c r="I21" s="61">
        <v>3.57962368058743E-2</v>
      </c>
      <c r="J21" s="61">
        <v>4.4515832950894903E-2</v>
      </c>
      <c r="K21" s="61">
        <v>7.0215695273060999E-2</v>
      </c>
      <c r="L21" s="61">
        <v>0.121156493804497</v>
      </c>
      <c r="M21" s="61">
        <v>0.23772372648003701</v>
      </c>
      <c r="N21" s="61">
        <v>0.41808168884809499</v>
      </c>
      <c r="O21" s="61">
        <v>1</v>
      </c>
    </row>
    <row r="22" spans="1:15" x14ac:dyDescent="0.2">
      <c r="C22" s="63"/>
      <c r="D22" s="63"/>
      <c r="E22" s="63"/>
      <c r="F22" s="63"/>
      <c r="G22" s="63"/>
    </row>
    <row r="23" spans="1:15" ht="12.75" customHeight="1" x14ac:dyDescent="0.2">
      <c r="A23" s="52" t="s">
        <v>33</v>
      </c>
      <c r="B23" s="53" t="s">
        <v>4</v>
      </c>
      <c r="C23" s="54"/>
      <c r="D23" s="54"/>
      <c r="E23" s="54"/>
      <c r="F23" s="54">
        <v>1</v>
      </c>
      <c r="G23" s="54"/>
      <c r="H23" s="54"/>
      <c r="I23" s="54"/>
      <c r="J23" s="54">
        <v>1</v>
      </c>
      <c r="K23" s="54">
        <v>3</v>
      </c>
      <c r="L23" s="54">
        <v>11</v>
      </c>
      <c r="M23" s="54">
        <v>35</v>
      </c>
      <c r="N23" s="54">
        <v>239</v>
      </c>
      <c r="O23" s="54">
        <v>290</v>
      </c>
    </row>
    <row r="24" spans="1:15" x14ac:dyDescent="0.2">
      <c r="A24" s="55"/>
      <c r="B24" s="53" t="s">
        <v>5</v>
      </c>
      <c r="C24" s="54">
        <v>9</v>
      </c>
      <c r="D24" s="54">
        <v>13</v>
      </c>
      <c r="E24" s="54">
        <v>29</v>
      </c>
      <c r="F24" s="54">
        <v>56</v>
      </c>
      <c r="G24" s="54">
        <v>83</v>
      </c>
      <c r="H24" s="54">
        <v>133</v>
      </c>
      <c r="I24" s="54">
        <v>146</v>
      </c>
      <c r="J24" s="54">
        <v>167</v>
      </c>
      <c r="K24" s="54">
        <v>157</v>
      </c>
      <c r="L24" s="54">
        <v>175</v>
      </c>
      <c r="M24" s="54">
        <v>197</v>
      </c>
      <c r="N24" s="54">
        <v>205</v>
      </c>
      <c r="O24" s="54">
        <v>1370</v>
      </c>
    </row>
    <row r="25" spans="1:15" x14ac:dyDescent="0.2">
      <c r="A25" s="55"/>
      <c r="B25" s="53" t="s">
        <v>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>
        <v>28</v>
      </c>
      <c r="O25" s="54">
        <v>28</v>
      </c>
    </row>
    <row r="26" spans="1:15" x14ac:dyDescent="0.2">
      <c r="A26" s="55"/>
      <c r="B26" s="53" t="s">
        <v>7</v>
      </c>
      <c r="C26" s="54">
        <v>56</v>
      </c>
      <c r="D26" s="54">
        <v>7</v>
      </c>
      <c r="E26" s="54">
        <v>28</v>
      </c>
      <c r="F26" s="54">
        <v>33</v>
      </c>
      <c r="G26" s="54">
        <v>30</v>
      </c>
      <c r="H26" s="54">
        <v>43</v>
      </c>
      <c r="I26" s="54">
        <v>62</v>
      </c>
      <c r="J26" s="54">
        <v>75</v>
      </c>
      <c r="K26" s="54">
        <v>69</v>
      </c>
      <c r="L26" s="54">
        <v>57</v>
      </c>
      <c r="M26" s="54">
        <v>50</v>
      </c>
      <c r="N26" s="54">
        <v>64</v>
      </c>
      <c r="O26" s="54">
        <v>574</v>
      </c>
    </row>
    <row r="27" spans="1:15" x14ac:dyDescent="0.2">
      <c r="A27" s="55"/>
      <c r="B27" s="53" t="s">
        <v>8</v>
      </c>
      <c r="C27" s="54">
        <v>3</v>
      </c>
      <c r="D27" s="56"/>
      <c r="E27" s="56"/>
      <c r="F27" s="54"/>
      <c r="G27" s="54">
        <v>1</v>
      </c>
      <c r="H27" s="54"/>
      <c r="I27" s="54">
        <v>2</v>
      </c>
      <c r="J27" s="54"/>
      <c r="K27" s="54"/>
      <c r="L27" s="54"/>
      <c r="M27" s="54">
        <v>1</v>
      </c>
      <c r="N27" s="54">
        <v>22</v>
      </c>
      <c r="O27" s="54">
        <v>29</v>
      </c>
    </row>
    <row r="28" spans="1:15" x14ac:dyDescent="0.2">
      <c r="A28" s="55"/>
      <c r="B28" s="57" t="s">
        <v>9</v>
      </c>
      <c r="C28" s="58">
        <v>68</v>
      </c>
      <c r="D28" s="58">
        <v>20</v>
      </c>
      <c r="E28" s="58">
        <v>57</v>
      </c>
      <c r="F28" s="58">
        <v>90</v>
      </c>
      <c r="G28" s="58">
        <v>114</v>
      </c>
      <c r="H28" s="58">
        <v>176</v>
      </c>
      <c r="I28" s="58">
        <v>210</v>
      </c>
      <c r="J28" s="58">
        <v>243</v>
      </c>
      <c r="K28" s="58">
        <v>229</v>
      </c>
      <c r="L28" s="58">
        <v>243</v>
      </c>
      <c r="M28" s="58">
        <v>283</v>
      </c>
      <c r="N28" s="58">
        <v>558</v>
      </c>
      <c r="O28" s="58">
        <v>2291</v>
      </c>
    </row>
    <row r="29" spans="1:15" x14ac:dyDescent="0.2">
      <c r="A29" s="59"/>
      <c r="B29" s="60" t="s">
        <v>10</v>
      </c>
      <c r="C29" s="61">
        <v>2.9681361850720199E-2</v>
      </c>
      <c r="D29" s="61">
        <v>8.7298123090353598E-3</v>
      </c>
      <c r="E29" s="61">
        <v>2.4879965080750799E-2</v>
      </c>
      <c r="F29" s="61">
        <v>3.9284155390659103E-2</v>
      </c>
      <c r="G29" s="61">
        <v>4.9759930161501501E-2</v>
      </c>
      <c r="H29" s="61">
        <v>7.6822348319511097E-2</v>
      </c>
      <c r="I29" s="61">
        <v>9.1663029244871297E-2</v>
      </c>
      <c r="J29" s="61">
        <v>0.10606721955478</v>
      </c>
      <c r="K29" s="61">
        <v>9.9956350938454799E-2</v>
      </c>
      <c r="L29" s="61">
        <v>0.10606721955478</v>
      </c>
      <c r="M29" s="61">
        <v>0.12352684417284999</v>
      </c>
      <c r="N29" s="61">
        <v>0.24356176342208599</v>
      </c>
      <c r="O29" s="61">
        <v>1</v>
      </c>
    </row>
    <row r="30" spans="1:15" x14ac:dyDescent="0.2">
      <c r="C30" s="63"/>
      <c r="D30" s="63"/>
      <c r="E30" s="63"/>
      <c r="F30" s="63"/>
      <c r="G30" s="63"/>
    </row>
    <row r="31" spans="1:15" ht="12.75" customHeight="1" x14ac:dyDescent="0.2">
      <c r="A31" s="52" t="s">
        <v>34</v>
      </c>
      <c r="B31" s="53" t="s">
        <v>4</v>
      </c>
      <c r="C31" s="54"/>
      <c r="D31" s="54"/>
      <c r="E31" s="54">
        <v>1</v>
      </c>
      <c r="F31" s="54"/>
      <c r="G31" s="54">
        <v>1</v>
      </c>
      <c r="H31" s="54">
        <v>1</v>
      </c>
      <c r="I31" s="54">
        <v>1</v>
      </c>
      <c r="J31" s="54">
        <v>1</v>
      </c>
      <c r="K31" s="54">
        <v>4</v>
      </c>
      <c r="L31" s="54">
        <v>8</v>
      </c>
      <c r="M31" s="54">
        <v>13</v>
      </c>
      <c r="N31" s="54">
        <v>129</v>
      </c>
      <c r="O31" s="54">
        <v>159</v>
      </c>
    </row>
    <row r="32" spans="1:15" x14ac:dyDescent="0.2">
      <c r="A32" s="55"/>
      <c r="B32" s="53" t="s">
        <v>5</v>
      </c>
      <c r="C32" s="54">
        <v>1</v>
      </c>
      <c r="D32" s="54">
        <v>1</v>
      </c>
      <c r="E32" s="54">
        <v>3</v>
      </c>
      <c r="F32" s="54">
        <v>8</v>
      </c>
      <c r="G32" s="54">
        <v>10</v>
      </c>
      <c r="H32" s="54">
        <v>18</v>
      </c>
      <c r="I32" s="54">
        <v>24</v>
      </c>
      <c r="J32" s="54">
        <v>44</v>
      </c>
      <c r="K32" s="54">
        <v>72</v>
      </c>
      <c r="L32" s="54">
        <v>239</v>
      </c>
      <c r="M32" s="54">
        <v>390</v>
      </c>
      <c r="N32" s="54">
        <v>331</v>
      </c>
      <c r="O32" s="54">
        <v>1141</v>
      </c>
    </row>
    <row r="33" spans="1:15" x14ac:dyDescent="0.2">
      <c r="A33" s="55"/>
      <c r="B33" s="53" t="s">
        <v>6</v>
      </c>
      <c r="C33" s="54"/>
      <c r="D33" s="54"/>
      <c r="E33" s="54"/>
      <c r="F33" s="54"/>
      <c r="G33" s="54"/>
      <c r="H33" s="54"/>
      <c r="I33" s="54"/>
      <c r="J33" s="54">
        <v>1</v>
      </c>
      <c r="K33" s="54"/>
      <c r="L33" s="54"/>
      <c r="M33" s="54">
        <v>1</v>
      </c>
      <c r="N33" s="54">
        <v>35</v>
      </c>
      <c r="O33" s="54">
        <v>37</v>
      </c>
    </row>
    <row r="34" spans="1:15" x14ac:dyDescent="0.2">
      <c r="A34" s="55"/>
      <c r="B34" s="53" t="s">
        <v>7</v>
      </c>
      <c r="C34" s="54">
        <v>25</v>
      </c>
      <c r="D34" s="54">
        <v>5</v>
      </c>
      <c r="E34" s="54">
        <v>7</v>
      </c>
      <c r="F34" s="54">
        <v>11</v>
      </c>
      <c r="G34" s="54">
        <v>33</v>
      </c>
      <c r="H34" s="54">
        <v>27</v>
      </c>
      <c r="I34" s="54">
        <v>34</v>
      </c>
      <c r="J34" s="54">
        <v>60</v>
      </c>
      <c r="K34" s="54">
        <v>60</v>
      </c>
      <c r="L34" s="54">
        <v>58</v>
      </c>
      <c r="M34" s="54">
        <v>42</v>
      </c>
      <c r="N34" s="54">
        <v>30</v>
      </c>
      <c r="O34" s="54">
        <v>392</v>
      </c>
    </row>
    <row r="35" spans="1:15" x14ac:dyDescent="0.2">
      <c r="A35" s="55"/>
      <c r="B35" s="53" t="s">
        <v>8</v>
      </c>
      <c r="C35" s="54">
        <v>4</v>
      </c>
      <c r="D35" s="56">
        <v>1</v>
      </c>
      <c r="E35" s="56">
        <v>6</v>
      </c>
      <c r="F35" s="54">
        <v>1</v>
      </c>
      <c r="G35" s="54">
        <v>1</v>
      </c>
      <c r="H35" s="54">
        <v>1</v>
      </c>
      <c r="I35" s="54">
        <v>2</v>
      </c>
      <c r="J35" s="54">
        <v>1</v>
      </c>
      <c r="K35" s="54">
        <v>4</v>
      </c>
      <c r="L35" s="54">
        <v>3</v>
      </c>
      <c r="M35" s="54">
        <v>4</v>
      </c>
      <c r="N35" s="54">
        <v>33</v>
      </c>
      <c r="O35" s="54">
        <v>61</v>
      </c>
    </row>
    <row r="36" spans="1:15" x14ac:dyDescent="0.2">
      <c r="A36" s="55"/>
      <c r="B36" s="57" t="s">
        <v>9</v>
      </c>
      <c r="C36" s="58">
        <v>30</v>
      </c>
      <c r="D36" s="58">
        <v>7</v>
      </c>
      <c r="E36" s="58">
        <v>17</v>
      </c>
      <c r="F36" s="58">
        <v>20</v>
      </c>
      <c r="G36" s="58">
        <v>45</v>
      </c>
      <c r="H36" s="58">
        <v>47</v>
      </c>
      <c r="I36" s="58">
        <v>61</v>
      </c>
      <c r="J36" s="58">
        <v>107</v>
      </c>
      <c r="K36" s="58">
        <v>140</v>
      </c>
      <c r="L36" s="58">
        <v>308</v>
      </c>
      <c r="M36" s="58">
        <v>450</v>
      </c>
      <c r="N36" s="58">
        <v>558</v>
      </c>
      <c r="O36" s="58">
        <v>1790</v>
      </c>
    </row>
    <row r="37" spans="1:15" x14ac:dyDescent="0.2">
      <c r="A37" s="59"/>
      <c r="B37" s="60" t="s">
        <v>10</v>
      </c>
      <c r="C37" s="61">
        <v>1.67597765363128E-2</v>
      </c>
      <c r="D37" s="61">
        <v>3.9106145251396702E-3</v>
      </c>
      <c r="E37" s="61">
        <v>9.4972067039106097E-3</v>
      </c>
      <c r="F37" s="61">
        <v>1.11731843575419E-2</v>
      </c>
      <c r="G37" s="61">
        <v>2.5139664804469299E-2</v>
      </c>
      <c r="H37" s="61">
        <v>2.6256983240223498E-2</v>
      </c>
      <c r="I37" s="61">
        <v>3.4078212290502799E-2</v>
      </c>
      <c r="J37" s="61">
        <v>5.9776536312849203E-2</v>
      </c>
      <c r="K37" s="61">
        <v>7.8212290502793297E-2</v>
      </c>
      <c r="L37" s="61">
        <v>0.17206703910614499</v>
      </c>
      <c r="M37" s="61">
        <v>0.25139664804469303</v>
      </c>
      <c r="N37" s="61">
        <v>0.311731843575419</v>
      </c>
      <c r="O37" s="61">
        <v>1</v>
      </c>
    </row>
    <row r="38" spans="1:15" x14ac:dyDescent="0.2">
      <c r="C38" s="63"/>
      <c r="D38" s="63"/>
      <c r="E38" s="63"/>
      <c r="F38" s="63"/>
      <c r="G38" s="63"/>
    </row>
    <row r="39" spans="1:15" ht="12.75" customHeight="1" x14ac:dyDescent="0.2">
      <c r="A39" s="52" t="s">
        <v>35</v>
      </c>
      <c r="B39" s="53" t="s">
        <v>4</v>
      </c>
      <c r="C39" s="54">
        <v>128</v>
      </c>
      <c r="D39" s="54"/>
      <c r="E39" s="54">
        <v>3</v>
      </c>
      <c r="F39" s="54">
        <v>4</v>
      </c>
      <c r="G39" s="54">
        <v>5</v>
      </c>
      <c r="H39" s="54">
        <v>7</v>
      </c>
      <c r="I39" s="54">
        <v>11</v>
      </c>
      <c r="J39" s="54">
        <v>78</v>
      </c>
      <c r="K39" s="54">
        <v>68</v>
      </c>
      <c r="L39" s="54">
        <v>164</v>
      </c>
      <c r="M39" s="54">
        <v>281</v>
      </c>
      <c r="N39" s="54">
        <v>1939</v>
      </c>
      <c r="O39" s="54">
        <v>2688</v>
      </c>
    </row>
    <row r="40" spans="1:15" x14ac:dyDescent="0.2">
      <c r="A40" s="55"/>
      <c r="B40" s="53" t="s">
        <v>5</v>
      </c>
      <c r="C40" s="54">
        <v>638</v>
      </c>
      <c r="D40" s="54">
        <v>441</v>
      </c>
      <c r="E40" s="54">
        <v>600</v>
      </c>
      <c r="F40" s="54">
        <v>940</v>
      </c>
      <c r="G40" s="54">
        <v>1120</v>
      </c>
      <c r="H40" s="54">
        <v>1443</v>
      </c>
      <c r="I40" s="54">
        <v>1359</v>
      </c>
      <c r="J40" s="54">
        <v>1415</v>
      </c>
      <c r="K40" s="54">
        <v>1344</v>
      </c>
      <c r="L40" s="54">
        <v>1537</v>
      </c>
      <c r="M40" s="54">
        <v>1706</v>
      </c>
      <c r="N40" s="54">
        <v>1933</v>
      </c>
      <c r="O40" s="54">
        <v>14476</v>
      </c>
    </row>
    <row r="41" spans="1:15" x14ac:dyDescent="0.2">
      <c r="A41" s="55"/>
      <c r="B41" s="53" t="s">
        <v>6</v>
      </c>
      <c r="C41" s="54"/>
      <c r="D41" s="54"/>
      <c r="E41" s="54"/>
      <c r="F41" s="54">
        <v>1</v>
      </c>
      <c r="G41" s="54"/>
      <c r="H41" s="54">
        <v>1</v>
      </c>
      <c r="I41" s="54">
        <v>1</v>
      </c>
      <c r="J41" s="54">
        <v>2</v>
      </c>
      <c r="K41" s="54">
        <v>4</v>
      </c>
      <c r="L41" s="54">
        <v>6</v>
      </c>
      <c r="M41" s="54">
        <v>15</v>
      </c>
      <c r="N41" s="54">
        <v>336</v>
      </c>
      <c r="O41" s="54">
        <v>366</v>
      </c>
    </row>
    <row r="42" spans="1:15" x14ac:dyDescent="0.2">
      <c r="A42" s="55"/>
      <c r="B42" s="53" t="s">
        <v>7</v>
      </c>
      <c r="C42" s="54">
        <v>166</v>
      </c>
      <c r="D42" s="54">
        <v>57</v>
      </c>
      <c r="E42" s="54">
        <v>88</v>
      </c>
      <c r="F42" s="54">
        <v>150</v>
      </c>
      <c r="G42" s="54">
        <v>220</v>
      </c>
      <c r="H42" s="54">
        <v>273</v>
      </c>
      <c r="I42" s="54">
        <v>421</v>
      </c>
      <c r="J42" s="54">
        <v>462</v>
      </c>
      <c r="K42" s="54">
        <v>588</v>
      </c>
      <c r="L42" s="54">
        <v>775</v>
      </c>
      <c r="M42" s="54">
        <v>836</v>
      </c>
      <c r="N42" s="54">
        <v>969</v>
      </c>
      <c r="O42" s="54">
        <v>5005</v>
      </c>
    </row>
    <row r="43" spans="1:15" x14ac:dyDescent="0.2">
      <c r="A43" s="55"/>
      <c r="B43" s="53" t="s">
        <v>8</v>
      </c>
      <c r="C43" s="54">
        <v>113</v>
      </c>
      <c r="D43" s="56">
        <v>18</v>
      </c>
      <c r="E43" s="56">
        <v>12</v>
      </c>
      <c r="F43" s="54">
        <v>6</v>
      </c>
      <c r="G43" s="54">
        <v>9</v>
      </c>
      <c r="H43" s="54">
        <v>12</v>
      </c>
      <c r="I43" s="54">
        <v>8</v>
      </c>
      <c r="J43" s="54">
        <v>20</v>
      </c>
      <c r="K43" s="54">
        <v>16</v>
      </c>
      <c r="L43" s="54">
        <v>18</v>
      </c>
      <c r="M43" s="54">
        <v>38</v>
      </c>
      <c r="N43" s="54">
        <v>121</v>
      </c>
      <c r="O43" s="54">
        <v>391</v>
      </c>
    </row>
    <row r="44" spans="1:15" x14ac:dyDescent="0.2">
      <c r="A44" s="55"/>
      <c r="B44" s="57" t="s">
        <v>9</v>
      </c>
      <c r="C44" s="58">
        <v>1045</v>
      </c>
      <c r="D44" s="58">
        <v>516</v>
      </c>
      <c r="E44" s="58">
        <v>703</v>
      </c>
      <c r="F44" s="58">
        <v>1101</v>
      </c>
      <c r="G44" s="58">
        <v>1354</v>
      </c>
      <c r="H44" s="58">
        <v>1736</v>
      </c>
      <c r="I44" s="58">
        <v>1800</v>
      </c>
      <c r="J44" s="58">
        <v>1977</v>
      </c>
      <c r="K44" s="58">
        <v>2020</v>
      </c>
      <c r="L44" s="58">
        <v>2500</v>
      </c>
      <c r="M44" s="58">
        <v>2876</v>
      </c>
      <c r="N44" s="58">
        <v>5298</v>
      </c>
      <c r="O44" s="58">
        <v>22926</v>
      </c>
    </row>
    <row r="45" spans="1:15" x14ac:dyDescent="0.2">
      <c r="A45" s="59"/>
      <c r="B45" s="60" t="s">
        <v>10</v>
      </c>
      <c r="C45" s="61">
        <v>4.5581435924278102E-2</v>
      </c>
      <c r="D45" s="61">
        <v>2.2507197068830101E-2</v>
      </c>
      <c r="E45" s="61">
        <v>3.06638750763325E-2</v>
      </c>
      <c r="F45" s="61">
        <v>4.8024077466631801E-2</v>
      </c>
      <c r="G45" s="61">
        <v>5.9059583006193801E-2</v>
      </c>
      <c r="H45" s="61">
        <v>7.5721887812963504E-2</v>
      </c>
      <c r="I45" s="61">
        <v>7.85134781470819E-2</v>
      </c>
      <c r="J45" s="61">
        <v>8.6233970164878299E-2</v>
      </c>
      <c r="K45" s="61">
        <v>8.8109569920614195E-2</v>
      </c>
      <c r="L45" s="61">
        <v>0.10904649742650301</v>
      </c>
      <c r="M45" s="61">
        <v>0.125447090639449</v>
      </c>
      <c r="N45" s="61">
        <v>0.23109133734624401</v>
      </c>
      <c r="O45" s="61">
        <v>1</v>
      </c>
    </row>
    <row r="46" spans="1:15" x14ac:dyDescent="0.2">
      <c r="C46" s="63"/>
      <c r="D46" s="63"/>
      <c r="E46" s="63"/>
      <c r="F46" s="63"/>
      <c r="G46" s="63"/>
    </row>
    <row r="47" spans="1:15" ht="12.75" customHeight="1" x14ac:dyDescent="0.2">
      <c r="A47" s="52" t="s">
        <v>36</v>
      </c>
      <c r="B47" s="53" t="s">
        <v>4</v>
      </c>
      <c r="C47" s="54">
        <v>1</v>
      </c>
      <c r="D47" s="54"/>
      <c r="E47" s="54"/>
      <c r="F47" s="54"/>
      <c r="G47" s="54">
        <v>1</v>
      </c>
      <c r="H47" s="54">
        <v>1</v>
      </c>
      <c r="I47" s="54">
        <v>15</v>
      </c>
      <c r="J47" s="54">
        <v>48</v>
      </c>
      <c r="K47" s="54">
        <v>85</v>
      </c>
      <c r="L47" s="54">
        <v>146</v>
      </c>
      <c r="M47" s="54">
        <v>214</v>
      </c>
      <c r="N47" s="54">
        <v>1282</v>
      </c>
      <c r="O47" s="54">
        <v>1793</v>
      </c>
    </row>
    <row r="48" spans="1:15" x14ac:dyDescent="0.2">
      <c r="A48" s="55"/>
      <c r="B48" s="53" t="s">
        <v>5</v>
      </c>
      <c r="C48" s="54">
        <v>5</v>
      </c>
      <c r="D48" s="54">
        <v>5</v>
      </c>
      <c r="E48" s="54">
        <v>11</v>
      </c>
      <c r="F48" s="54">
        <v>38</v>
      </c>
      <c r="G48" s="54">
        <v>31</v>
      </c>
      <c r="H48" s="54">
        <v>65</v>
      </c>
      <c r="I48" s="54">
        <v>129</v>
      </c>
      <c r="J48" s="54">
        <v>211</v>
      </c>
      <c r="K48" s="54">
        <v>319</v>
      </c>
      <c r="L48" s="54">
        <v>687</v>
      </c>
      <c r="M48" s="54">
        <v>916</v>
      </c>
      <c r="N48" s="54">
        <v>1113</v>
      </c>
      <c r="O48" s="54">
        <v>3530</v>
      </c>
    </row>
    <row r="49" spans="1:15" x14ac:dyDescent="0.2">
      <c r="A49" s="55"/>
      <c r="B49" s="53" t="s">
        <v>6</v>
      </c>
      <c r="C49" s="54">
        <v>5</v>
      </c>
      <c r="D49" s="54"/>
      <c r="E49" s="54">
        <v>3</v>
      </c>
      <c r="F49" s="54"/>
      <c r="G49" s="54"/>
      <c r="H49" s="54"/>
      <c r="I49" s="54"/>
      <c r="J49" s="54"/>
      <c r="K49" s="54">
        <v>2</v>
      </c>
      <c r="L49" s="54">
        <v>3</v>
      </c>
      <c r="M49" s="54">
        <v>4</v>
      </c>
      <c r="N49" s="54">
        <v>83</v>
      </c>
      <c r="O49" s="54">
        <v>100</v>
      </c>
    </row>
    <row r="50" spans="1:15" x14ac:dyDescent="0.2">
      <c r="A50" s="55"/>
      <c r="B50" s="53" t="s">
        <v>7</v>
      </c>
      <c r="C50" s="54">
        <v>88</v>
      </c>
      <c r="D50" s="54">
        <v>17</v>
      </c>
      <c r="E50" s="54">
        <v>30</v>
      </c>
      <c r="F50" s="54">
        <v>55</v>
      </c>
      <c r="G50" s="54">
        <v>88</v>
      </c>
      <c r="H50" s="54">
        <v>93</v>
      </c>
      <c r="I50" s="54">
        <v>166</v>
      </c>
      <c r="J50" s="54">
        <v>205</v>
      </c>
      <c r="K50" s="54">
        <v>255</v>
      </c>
      <c r="L50" s="54">
        <v>211</v>
      </c>
      <c r="M50" s="54">
        <v>246</v>
      </c>
      <c r="N50" s="54">
        <v>232</v>
      </c>
      <c r="O50" s="54">
        <v>1686</v>
      </c>
    </row>
    <row r="51" spans="1:15" x14ac:dyDescent="0.2">
      <c r="A51" s="55"/>
      <c r="B51" s="53" t="s">
        <v>8</v>
      </c>
      <c r="C51" s="54">
        <v>2</v>
      </c>
      <c r="D51" s="56"/>
      <c r="E51" s="56"/>
      <c r="F51" s="54">
        <v>1</v>
      </c>
      <c r="G51" s="54"/>
      <c r="H51" s="54"/>
      <c r="I51" s="54">
        <v>2</v>
      </c>
      <c r="J51" s="54">
        <v>4</v>
      </c>
      <c r="K51" s="54">
        <v>9</v>
      </c>
      <c r="L51" s="54">
        <v>16</v>
      </c>
      <c r="M51" s="54">
        <v>16</v>
      </c>
      <c r="N51" s="54">
        <v>48</v>
      </c>
      <c r="O51" s="54">
        <v>98</v>
      </c>
    </row>
    <row r="52" spans="1:15" x14ac:dyDescent="0.2">
      <c r="A52" s="55"/>
      <c r="B52" s="57" t="s">
        <v>9</v>
      </c>
      <c r="C52" s="58">
        <v>101</v>
      </c>
      <c r="D52" s="58">
        <v>22</v>
      </c>
      <c r="E52" s="58">
        <v>44</v>
      </c>
      <c r="F52" s="58">
        <v>94</v>
      </c>
      <c r="G52" s="58">
        <v>120</v>
      </c>
      <c r="H52" s="58">
        <v>159</v>
      </c>
      <c r="I52" s="58">
        <v>312</v>
      </c>
      <c r="J52" s="58">
        <v>468</v>
      </c>
      <c r="K52" s="58">
        <v>670</v>
      </c>
      <c r="L52" s="58">
        <v>1063</v>
      </c>
      <c r="M52" s="58">
        <v>1396</v>
      </c>
      <c r="N52" s="58">
        <v>2758</v>
      </c>
      <c r="O52" s="58">
        <v>7207</v>
      </c>
    </row>
    <row r="53" spans="1:15" x14ac:dyDescent="0.2">
      <c r="A53" s="59"/>
      <c r="B53" s="60" t="s">
        <v>10</v>
      </c>
      <c r="C53" s="61">
        <v>1.40141529068961E-2</v>
      </c>
      <c r="D53" s="61">
        <v>3.0525877618981499E-3</v>
      </c>
      <c r="E53" s="61">
        <v>6.1051755237963102E-3</v>
      </c>
      <c r="F53" s="61">
        <v>1.30428749826558E-2</v>
      </c>
      <c r="G53" s="61">
        <v>1.66504787012627E-2</v>
      </c>
      <c r="H53" s="61">
        <v>2.2061884279173001E-2</v>
      </c>
      <c r="I53" s="61">
        <v>4.3291244623282897E-2</v>
      </c>
      <c r="J53" s="61">
        <v>6.4936866934924398E-2</v>
      </c>
      <c r="K53" s="61">
        <v>9.2965172748716504E-2</v>
      </c>
      <c r="L53" s="61">
        <v>0.14749549049535199</v>
      </c>
      <c r="M53" s="61">
        <v>0.19370056889135601</v>
      </c>
      <c r="N53" s="61">
        <v>0.38268350215068703</v>
      </c>
      <c r="O53" s="61">
        <v>1</v>
      </c>
    </row>
    <row r="55" spans="1:15" x14ac:dyDescent="0.2">
      <c r="A55" s="52" t="s">
        <v>37</v>
      </c>
      <c r="B55" s="53" t="s">
        <v>4</v>
      </c>
      <c r="C55" s="54">
        <v>12</v>
      </c>
      <c r="D55" s="54">
        <v>2</v>
      </c>
      <c r="E55" s="54">
        <v>4</v>
      </c>
      <c r="F55" s="54">
        <v>5</v>
      </c>
      <c r="G55" s="54">
        <v>23</v>
      </c>
      <c r="H55" s="54">
        <v>25</v>
      </c>
      <c r="I55" s="54">
        <v>22</v>
      </c>
      <c r="J55" s="54">
        <v>24</v>
      </c>
      <c r="K55" s="54">
        <v>20</v>
      </c>
      <c r="L55" s="54">
        <v>61</v>
      </c>
      <c r="M55" s="54">
        <v>101</v>
      </c>
      <c r="N55" s="54">
        <v>918</v>
      </c>
      <c r="O55" s="54">
        <v>1217</v>
      </c>
    </row>
    <row r="56" spans="1:15" x14ac:dyDescent="0.2">
      <c r="A56" s="55"/>
      <c r="B56" s="53" t="s">
        <v>5</v>
      </c>
      <c r="C56" s="54">
        <v>82</v>
      </c>
      <c r="D56" s="54">
        <v>40</v>
      </c>
      <c r="E56" s="54">
        <v>67</v>
      </c>
      <c r="F56" s="54">
        <v>107</v>
      </c>
      <c r="G56" s="54">
        <v>125</v>
      </c>
      <c r="H56" s="54">
        <v>189</v>
      </c>
      <c r="I56" s="54">
        <v>189</v>
      </c>
      <c r="J56" s="54">
        <v>275</v>
      </c>
      <c r="K56" s="54">
        <v>335</v>
      </c>
      <c r="L56" s="54">
        <v>522</v>
      </c>
      <c r="M56" s="54">
        <v>737</v>
      </c>
      <c r="N56" s="54">
        <v>703</v>
      </c>
      <c r="O56" s="54">
        <v>3371</v>
      </c>
    </row>
    <row r="57" spans="1:15" x14ac:dyDescent="0.2">
      <c r="A57" s="55"/>
      <c r="B57" s="53" t="s">
        <v>6</v>
      </c>
      <c r="C57" s="54"/>
      <c r="D57" s="54"/>
      <c r="E57" s="54"/>
      <c r="F57" s="54"/>
      <c r="G57" s="54"/>
      <c r="H57" s="54"/>
      <c r="I57" s="54"/>
      <c r="J57" s="54"/>
      <c r="K57" s="54"/>
      <c r="L57" s="54">
        <v>4</v>
      </c>
      <c r="M57" s="54">
        <v>2</v>
      </c>
      <c r="N57" s="54">
        <v>44</v>
      </c>
      <c r="O57" s="54">
        <v>50</v>
      </c>
    </row>
    <row r="58" spans="1:15" x14ac:dyDescent="0.2">
      <c r="A58" s="55"/>
      <c r="B58" s="53" t="s">
        <v>7</v>
      </c>
      <c r="C58" s="54">
        <v>29</v>
      </c>
      <c r="D58" s="54">
        <v>11</v>
      </c>
      <c r="E58" s="54">
        <v>25</v>
      </c>
      <c r="F58" s="54">
        <v>38</v>
      </c>
      <c r="G58" s="54">
        <v>45</v>
      </c>
      <c r="H58" s="54">
        <v>62</v>
      </c>
      <c r="I58" s="54">
        <v>64</v>
      </c>
      <c r="J58" s="54">
        <v>92</v>
      </c>
      <c r="K58" s="54">
        <v>101</v>
      </c>
      <c r="L58" s="54">
        <v>115</v>
      </c>
      <c r="M58" s="54">
        <v>117</v>
      </c>
      <c r="N58" s="54">
        <v>102</v>
      </c>
      <c r="O58" s="54">
        <v>801</v>
      </c>
    </row>
    <row r="59" spans="1:15" x14ac:dyDescent="0.2">
      <c r="A59" s="55"/>
      <c r="B59" s="53" t="s">
        <v>8</v>
      </c>
      <c r="C59" s="54"/>
      <c r="D59" s="56">
        <v>1</v>
      </c>
      <c r="E59" s="56">
        <v>1</v>
      </c>
      <c r="F59" s="54"/>
      <c r="G59" s="54">
        <v>2</v>
      </c>
      <c r="H59" s="54">
        <v>1</v>
      </c>
      <c r="I59" s="54"/>
      <c r="J59" s="54">
        <v>2</v>
      </c>
      <c r="K59" s="54"/>
      <c r="L59" s="54">
        <v>1</v>
      </c>
      <c r="M59" s="54">
        <v>5</v>
      </c>
      <c r="N59" s="54">
        <v>34</v>
      </c>
      <c r="O59" s="54">
        <v>47</v>
      </c>
    </row>
    <row r="60" spans="1:15" x14ac:dyDescent="0.2">
      <c r="A60" s="55"/>
      <c r="B60" s="57" t="s">
        <v>9</v>
      </c>
      <c r="C60" s="58">
        <v>123</v>
      </c>
      <c r="D60" s="58">
        <v>54</v>
      </c>
      <c r="E60" s="58">
        <v>97</v>
      </c>
      <c r="F60" s="58">
        <v>150</v>
      </c>
      <c r="G60" s="58">
        <v>195</v>
      </c>
      <c r="H60" s="58">
        <v>277</v>
      </c>
      <c r="I60" s="58">
        <v>275</v>
      </c>
      <c r="J60" s="58">
        <v>393</v>
      </c>
      <c r="K60" s="58">
        <v>456</v>
      </c>
      <c r="L60" s="58">
        <v>703</v>
      </c>
      <c r="M60" s="58">
        <v>962</v>
      </c>
      <c r="N60" s="58">
        <v>1801</v>
      </c>
      <c r="O60" s="58">
        <v>5486</v>
      </c>
    </row>
    <row r="61" spans="1:15" x14ac:dyDescent="0.2">
      <c r="A61" s="59"/>
      <c r="B61" s="60" t="s">
        <v>10</v>
      </c>
      <c r="C61" s="61">
        <v>2.2420707254830499E-2</v>
      </c>
      <c r="D61" s="61">
        <v>9.8432373313889904E-3</v>
      </c>
      <c r="E61" s="61">
        <v>1.7681370761939499E-2</v>
      </c>
      <c r="F61" s="61">
        <v>2.7342325920525001E-2</v>
      </c>
      <c r="G61" s="61">
        <v>3.5545023696682498E-2</v>
      </c>
      <c r="H61" s="61">
        <v>5.0492161866569497E-2</v>
      </c>
      <c r="I61" s="61">
        <v>5.0127597520962498E-2</v>
      </c>
      <c r="J61" s="61">
        <v>7.1636893911775398E-2</v>
      </c>
      <c r="K61" s="61">
        <v>8.3120670798395899E-2</v>
      </c>
      <c r="L61" s="61">
        <v>0.12814436748086</v>
      </c>
      <c r="M61" s="61">
        <v>0.175355450236967</v>
      </c>
      <c r="N61" s="61">
        <v>0.32829019321910302</v>
      </c>
      <c r="O61" s="61">
        <v>1</v>
      </c>
    </row>
    <row r="63" spans="1:15" x14ac:dyDescent="0.2">
      <c r="A63" s="52" t="s">
        <v>38</v>
      </c>
      <c r="B63" s="53" t="s">
        <v>4</v>
      </c>
      <c r="C63" s="54">
        <v>30</v>
      </c>
      <c r="D63" s="54">
        <v>1</v>
      </c>
      <c r="E63" s="54">
        <v>2</v>
      </c>
      <c r="F63" s="54"/>
      <c r="G63" s="54">
        <v>1</v>
      </c>
      <c r="H63" s="54">
        <v>1</v>
      </c>
      <c r="I63" s="54"/>
      <c r="J63" s="54"/>
      <c r="K63" s="54">
        <v>5</v>
      </c>
      <c r="L63" s="54">
        <v>8</v>
      </c>
      <c r="M63" s="54">
        <v>17</v>
      </c>
      <c r="N63" s="54">
        <v>87</v>
      </c>
      <c r="O63" s="54">
        <v>152</v>
      </c>
    </row>
    <row r="64" spans="1:15" x14ac:dyDescent="0.2">
      <c r="A64" s="55"/>
      <c r="B64" s="53" t="s">
        <v>5</v>
      </c>
      <c r="C64" s="54">
        <v>13</v>
      </c>
      <c r="D64" s="54">
        <v>1</v>
      </c>
      <c r="E64" s="54">
        <v>3</v>
      </c>
      <c r="F64" s="54">
        <v>8</v>
      </c>
      <c r="G64" s="54">
        <v>14</v>
      </c>
      <c r="H64" s="54">
        <v>25</v>
      </c>
      <c r="I64" s="54">
        <v>28</v>
      </c>
      <c r="J64" s="54">
        <v>44</v>
      </c>
      <c r="K64" s="54">
        <v>70</v>
      </c>
      <c r="L64" s="54">
        <v>107</v>
      </c>
      <c r="M64" s="54">
        <v>91</v>
      </c>
      <c r="N64" s="54">
        <v>136</v>
      </c>
      <c r="O64" s="54">
        <v>540</v>
      </c>
    </row>
    <row r="65" spans="1:15" x14ac:dyDescent="0.2">
      <c r="A65" s="55"/>
      <c r="B65" s="53" t="s">
        <v>6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>
        <v>1</v>
      </c>
      <c r="N65" s="54">
        <v>9</v>
      </c>
      <c r="O65" s="54">
        <v>10</v>
      </c>
    </row>
    <row r="66" spans="1:15" x14ac:dyDescent="0.2">
      <c r="A66" s="55"/>
      <c r="B66" s="53" t="s">
        <v>7</v>
      </c>
      <c r="C66" s="54">
        <v>11</v>
      </c>
      <c r="D66" s="54">
        <v>3</v>
      </c>
      <c r="E66" s="54">
        <v>4</v>
      </c>
      <c r="F66" s="54">
        <v>4</v>
      </c>
      <c r="G66" s="54">
        <v>5</v>
      </c>
      <c r="H66" s="54">
        <v>4</v>
      </c>
      <c r="I66" s="54">
        <v>8</v>
      </c>
      <c r="J66" s="54">
        <v>19</v>
      </c>
      <c r="K66" s="54">
        <v>14</v>
      </c>
      <c r="L66" s="54">
        <v>21</v>
      </c>
      <c r="M66" s="54">
        <v>12</v>
      </c>
      <c r="N66" s="54">
        <v>8</v>
      </c>
      <c r="O66" s="54">
        <v>113</v>
      </c>
    </row>
    <row r="67" spans="1:15" x14ac:dyDescent="0.2">
      <c r="A67" s="55"/>
      <c r="B67" s="53" t="s">
        <v>8</v>
      </c>
      <c r="C67" s="54">
        <v>1</v>
      </c>
      <c r="D67" s="56"/>
      <c r="E67" s="56"/>
      <c r="F67" s="54"/>
      <c r="G67" s="54"/>
      <c r="H67" s="54"/>
      <c r="I67" s="54"/>
      <c r="J67" s="54"/>
      <c r="K67" s="54"/>
      <c r="L67" s="54">
        <v>1</v>
      </c>
      <c r="M67" s="54"/>
      <c r="N67" s="54">
        <v>1</v>
      </c>
      <c r="O67" s="54">
        <v>3</v>
      </c>
    </row>
    <row r="68" spans="1:15" x14ac:dyDescent="0.2">
      <c r="A68" s="55"/>
      <c r="B68" s="57" t="s">
        <v>9</v>
      </c>
      <c r="C68" s="58">
        <v>55</v>
      </c>
      <c r="D68" s="58">
        <v>5</v>
      </c>
      <c r="E68" s="58">
        <v>9</v>
      </c>
      <c r="F68" s="58">
        <v>12</v>
      </c>
      <c r="G68" s="58">
        <v>20</v>
      </c>
      <c r="H68" s="58">
        <v>30</v>
      </c>
      <c r="I68" s="58">
        <v>36</v>
      </c>
      <c r="J68" s="58">
        <v>63</v>
      </c>
      <c r="K68" s="58">
        <v>89</v>
      </c>
      <c r="L68" s="58">
        <v>137</v>
      </c>
      <c r="M68" s="58">
        <v>121</v>
      </c>
      <c r="N68" s="58">
        <v>241</v>
      </c>
      <c r="O68" s="58">
        <v>818</v>
      </c>
    </row>
    <row r="69" spans="1:15" x14ac:dyDescent="0.2">
      <c r="A69" s="59"/>
      <c r="B69" s="60" t="s">
        <v>10</v>
      </c>
      <c r="C69" s="61">
        <v>6.7237163814180906E-2</v>
      </c>
      <c r="D69" s="61">
        <v>6.1124694376528104E-3</v>
      </c>
      <c r="E69" s="61">
        <v>1.10024449877751E-2</v>
      </c>
      <c r="F69" s="61">
        <v>1.46699266503667E-2</v>
      </c>
      <c r="G69" s="61">
        <v>2.4449877750611301E-2</v>
      </c>
      <c r="H69" s="61">
        <v>3.6674816625916901E-2</v>
      </c>
      <c r="I69" s="61">
        <v>4.4009779951100197E-2</v>
      </c>
      <c r="J69" s="61">
        <v>7.7017114914425394E-2</v>
      </c>
      <c r="K69" s="61">
        <v>0.10880195599022</v>
      </c>
      <c r="L69" s="61">
        <v>0.16748166259168701</v>
      </c>
      <c r="M69" s="61">
        <v>0.147921760391198</v>
      </c>
      <c r="N69" s="61">
        <v>0.29462102689486602</v>
      </c>
      <c r="O69" s="61">
        <v>1</v>
      </c>
    </row>
    <row r="71" spans="1:15" x14ac:dyDescent="0.2">
      <c r="A71" s="52" t="s">
        <v>39</v>
      </c>
      <c r="B71" s="53" t="s">
        <v>4</v>
      </c>
      <c r="C71" s="54">
        <v>2</v>
      </c>
      <c r="D71" s="54"/>
      <c r="E71" s="54"/>
      <c r="F71" s="54"/>
      <c r="G71" s="54"/>
      <c r="H71" s="54">
        <v>6</v>
      </c>
      <c r="I71" s="54">
        <v>5</v>
      </c>
      <c r="J71" s="54">
        <v>7</v>
      </c>
      <c r="K71" s="54">
        <v>13</v>
      </c>
      <c r="L71" s="54">
        <v>38</v>
      </c>
      <c r="M71" s="54">
        <v>73</v>
      </c>
      <c r="N71" s="54">
        <v>255</v>
      </c>
      <c r="O71" s="54">
        <v>399</v>
      </c>
    </row>
    <row r="72" spans="1:15" x14ac:dyDescent="0.2">
      <c r="A72" s="55"/>
      <c r="B72" s="53" t="s">
        <v>5</v>
      </c>
      <c r="C72" s="54">
        <v>82</v>
      </c>
      <c r="D72" s="54">
        <v>33</v>
      </c>
      <c r="E72" s="54">
        <v>62</v>
      </c>
      <c r="F72" s="54">
        <v>117</v>
      </c>
      <c r="G72" s="54">
        <v>146</v>
      </c>
      <c r="H72" s="54">
        <v>168</v>
      </c>
      <c r="I72" s="54">
        <v>177</v>
      </c>
      <c r="J72" s="54">
        <v>125</v>
      </c>
      <c r="K72" s="54">
        <v>152</v>
      </c>
      <c r="L72" s="54">
        <v>234</v>
      </c>
      <c r="M72" s="54">
        <v>275</v>
      </c>
      <c r="N72" s="54">
        <v>285</v>
      </c>
      <c r="O72" s="54">
        <v>1856</v>
      </c>
    </row>
    <row r="73" spans="1:15" x14ac:dyDescent="0.2">
      <c r="A73" s="55"/>
      <c r="B73" s="53" t="s">
        <v>6</v>
      </c>
      <c r="C73" s="54"/>
      <c r="D73" s="54"/>
      <c r="E73" s="54"/>
      <c r="F73" s="54"/>
      <c r="G73" s="54"/>
      <c r="H73" s="54"/>
      <c r="I73" s="54"/>
      <c r="J73" s="54"/>
      <c r="K73" s="54"/>
      <c r="L73" s="54">
        <v>2</v>
      </c>
      <c r="M73" s="54">
        <v>1</v>
      </c>
      <c r="N73" s="54">
        <v>17</v>
      </c>
      <c r="O73" s="54">
        <v>20</v>
      </c>
    </row>
    <row r="74" spans="1:15" x14ac:dyDescent="0.2">
      <c r="A74" s="55"/>
      <c r="B74" s="53" t="s">
        <v>7</v>
      </c>
      <c r="C74" s="54">
        <v>81</v>
      </c>
      <c r="D74" s="54">
        <v>14</v>
      </c>
      <c r="E74" s="54">
        <v>27</v>
      </c>
      <c r="F74" s="54">
        <v>19</v>
      </c>
      <c r="G74" s="54">
        <v>34</v>
      </c>
      <c r="H74" s="54">
        <v>39</v>
      </c>
      <c r="I74" s="54">
        <v>59</v>
      </c>
      <c r="J74" s="54">
        <v>78</v>
      </c>
      <c r="K74" s="54">
        <v>70</v>
      </c>
      <c r="L74" s="54">
        <v>62</v>
      </c>
      <c r="M74" s="54">
        <v>66</v>
      </c>
      <c r="N74" s="54">
        <v>86</v>
      </c>
      <c r="O74" s="54">
        <v>635</v>
      </c>
    </row>
    <row r="75" spans="1:15" x14ac:dyDescent="0.2">
      <c r="A75" s="55"/>
      <c r="B75" s="53" t="s">
        <v>8</v>
      </c>
      <c r="C75" s="54">
        <v>1</v>
      </c>
      <c r="D75" s="56"/>
      <c r="E75" s="56"/>
      <c r="F75" s="54"/>
      <c r="G75" s="54"/>
      <c r="H75" s="54">
        <v>3</v>
      </c>
      <c r="I75" s="54"/>
      <c r="J75" s="54">
        <v>10</v>
      </c>
      <c r="K75" s="54">
        <v>1</v>
      </c>
      <c r="L75" s="54">
        <v>6</v>
      </c>
      <c r="M75" s="54">
        <v>3</v>
      </c>
      <c r="N75" s="54">
        <v>51</v>
      </c>
      <c r="O75" s="54">
        <v>75</v>
      </c>
    </row>
    <row r="76" spans="1:15" x14ac:dyDescent="0.2">
      <c r="A76" s="55"/>
      <c r="B76" s="57" t="s">
        <v>9</v>
      </c>
      <c r="C76" s="58">
        <v>166</v>
      </c>
      <c r="D76" s="58">
        <v>47</v>
      </c>
      <c r="E76" s="58">
        <v>89</v>
      </c>
      <c r="F76" s="58">
        <v>136</v>
      </c>
      <c r="G76" s="58">
        <v>180</v>
      </c>
      <c r="H76" s="58">
        <v>216</v>
      </c>
      <c r="I76" s="58">
        <v>241</v>
      </c>
      <c r="J76" s="58">
        <v>220</v>
      </c>
      <c r="K76" s="58">
        <v>236</v>
      </c>
      <c r="L76" s="58">
        <v>342</v>
      </c>
      <c r="M76" s="58">
        <v>418</v>
      </c>
      <c r="N76" s="58">
        <v>694</v>
      </c>
      <c r="O76" s="58">
        <v>2985</v>
      </c>
    </row>
    <row r="77" spans="1:15" x14ac:dyDescent="0.2">
      <c r="A77" s="59"/>
      <c r="B77" s="60" t="s">
        <v>10</v>
      </c>
      <c r="C77" s="61">
        <v>5.5611390284757103E-2</v>
      </c>
      <c r="D77" s="61">
        <v>1.5745393634840898E-2</v>
      </c>
      <c r="E77" s="61">
        <v>2.98157453936348E-2</v>
      </c>
      <c r="F77" s="61">
        <v>4.5561139028475701E-2</v>
      </c>
      <c r="G77" s="61">
        <v>6.0301507537688398E-2</v>
      </c>
      <c r="H77" s="61">
        <v>7.23618090452261E-2</v>
      </c>
      <c r="I77" s="61">
        <v>8.0737018425460605E-2</v>
      </c>
      <c r="J77" s="61">
        <v>7.3701842546063698E-2</v>
      </c>
      <c r="K77" s="61">
        <v>7.9061976549413701E-2</v>
      </c>
      <c r="L77" s="61">
        <v>0.114572864321608</v>
      </c>
      <c r="M77" s="61">
        <v>0.140033500837521</v>
      </c>
      <c r="N77" s="61">
        <v>0.23249581239531</v>
      </c>
      <c r="O77" s="61">
        <v>1</v>
      </c>
    </row>
    <row r="79" spans="1:15" x14ac:dyDescent="0.2">
      <c r="A79" s="46" t="s">
        <v>52</v>
      </c>
    </row>
    <row r="80" spans="1:15" x14ac:dyDescent="0.2">
      <c r="A80" s="46" t="s">
        <v>40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C3E865-9F04-4D54-B68D-FF4DE05CC08F}"/>
</file>

<file path=customXml/itemProps2.xml><?xml version="1.0" encoding="utf-8"?>
<ds:datastoreItem xmlns:ds="http://schemas.openxmlformats.org/officeDocument/2006/customXml" ds:itemID="{8A133D19-FCE0-4CF3-9EF2-A28179999864}"/>
</file>

<file path=customXml/itemProps3.xml><?xml version="1.0" encoding="utf-8"?>
<ds:datastoreItem xmlns:ds="http://schemas.openxmlformats.org/officeDocument/2006/customXml" ds:itemID="{5D0D7DF6-7BCB-4681-88CD-E85F94D80D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2016-09-22T08:03:26Z</cp:lastPrinted>
  <dcterms:created xsi:type="dcterms:W3CDTF">2016-09-15T09:32:12Z</dcterms:created>
  <dcterms:modified xsi:type="dcterms:W3CDTF">2019-03-11T13:53:31Z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