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1 trim 2019\monitoraggio_distrettuale_xWebstat\"/>
    </mc:Choice>
  </mc:AlternateContent>
  <bookViews>
    <workbookView xWindow="0" yWindow="0" windowWidth="28800" windowHeight="10800"/>
  </bookViews>
  <sheets>
    <sheet name="Flussi_milano" sheetId="1" r:id="rId1"/>
    <sheet name="varpend_milano" sheetId="2" r:id="rId2"/>
  </sheets>
  <definedNames>
    <definedName name="_xlnm._FilterDatabase" localSheetId="0" hidden="1">Flussi_milano!$A$5:$B$9</definedName>
    <definedName name="_xlnm._FilterDatabase" localSheetId="1" hidden="1">varpend_milano!$A$5:$E$5</definedName>
    <definedName name="_xlnm.Print_Area" localSheetId="0">Flussi_milano!$A$1:$D$96</definedName>
    <definedName name="_xlnm.Print_Area" localSheetId="1">varpend_milano!$A$1:$E$29</definedName>
    <definedName name="_xlnm.Print_Titles" localSheetId="0">Flussi_milano!$5:$5</definedName>
  </definedNames>
  <calcPr calcId="162913"/>
</workbook>
</file>

<file path=xl/calcChain.xml><?xml version="1.0" encoding="utf-8"?>
<calcChain xmlns="http://schemas.openxmlformats.org/spreadsheetml/2006/main">
  <c r="E23" i="2" l="1"/>
  <c r="H79" i="1"/>
  <c r="G81" i="1" s="1"/>
  <c r="G79" i="1"/>
  <c r="E9" i="2"/>
  <c r="H18" i="1"/>
  <c r="G20" i="1" s="1"/>
  <c r="G18" i="1"/>
  <c r="G45" i="1" l="1"/>
  <c r="H43" i="1"/>
  <c r="G43" i="1"/>
  <c r="H35" i="1"/>
  <c r="G37" i="1" s="1"/>
  <c r="G35" i="1"/>
  <c r="H52" i="1"/>
  <c r="G54" i="1" s="1"/>
  <c r="G52" i="1"/>
  <c r="H61" i="1"/>
  <c r="G63" i="1" s="1"/>
  <c r="G61" i="1"/>
  <c r="H70" i="1"/>
  <c r="G72" i="1" s="1"/>
  <c r="G70" i="1"/>
  <c r="H88" i="1"/>
  <c r="G90" i="1" s="1"/>
  <c r="G88" i="1"/>
  <c r="H27" i="1"/>
  <c r="G29" i="1" s="1"/>
  <c r="G27" i="1"/>
  <c r="H9" i="1"/>
  <c r="G11" i="1" s="1"/>
  <c r="G9" i="1"/>
  <c r="E17" i="2" l="1"/>
  <c r="F52" i="1"/>
  <c r="E52" i="1"/>
  <c r="E54" i="1" l="1"/>
  <c r="F18" i="1"/>
  <c r="E18" i="1"/>
  <c r="F27" i="1"/>
  <c r="E27" i="1"/>
  <c r="F35" i="1"/>
  <c r="E35" i="1"/>
  <c r="F43" i="1"/>
  <c r="E43" i="1"/>
  <c r="F61" i="1"/>
  <c r="E61" i="1"/>
  <c r="F70" i="1"/>
  <c r="E70" i="1"/>
  <c r="F79" i="1"/>
  <c r="E79" i="1"/>
  <c r="F88" i="1"/>
  <c r="E88" i="1"/>
  <c r="F9" i="1"/>
  <c r="E9" i="1"/>
  <c r="E45" i="1" l="1"/>
  <c r="E29" i="1"/>
  <c r="E81" i="1"/>
  <c r="E63" i="1"/>
  <c r="E37" i="1"/>
  <c r="E20" i="1"/>
  <c r="E11" i="1"/>
  <c r="E90" i="1"/>
  <c r="E72" i="1"/>
  <c r="D52" i="1"/>
  <c r="C52" i="1"/>
  <c r="C54" i="1" l="1"/>
  <c r="E21" i="2"/>
  <c r="D70" i="1"/>
  <c r="C70" i="1"/>
  <c r="C72" i="1" l="1"/>
  <c r="D27" i="1" l="1"/>
  <c r="C27" i="1"/>
  <c r="D18" i="1"/>
  <c r="C18" i="1"/>
  <c r="E11" i="2"/>
  <c r="C29" i="1" l="1"/>
  <c r="C20" i="1"/>
  <c r="D79" i="1"/>
  <c r="C79" i="1"/>
  <c r="C81" i="1" l="1"/>
  <c r="D88" i="1"/>
  <c r="C88" i="1"/>
  <c r="D61" i="1"/>
  <c r="C61" i="1"/>
  <c r="D43" i="1"/>
  <c r="C43" i="1"/>
  <c r="D35" i="1"/>
  <c r="C35" i="1"/>
  <c r="D9" i="1"/>
  <c r="C9" i="1"/>
  <c r="C45" i="1" l="1"/>
  <c r="C63" i="1"/>
  <c r="C90" i="1"/>
  <c r="C11" i="1"/>
  <c r="C37" i="1"/>
  <c r="E25" i="2" l="1"/>
  <c r="E19" i="2"/>
  <c r="E15" i="2"/>
  <c r="E13" i="2"/>
  <c r="E7" i="2"/>
</calcChain>
</file>

<file path=xl/sharedStrings.xml><?xml version="1.0" encoding="utf-8"?>
<sst xmlns="http://schemas.openxmlformats.org/spreadsheetml/2006/main" count="156" uniqueCount="40">
  <si>
    <t>Distretto di Milano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</si>
  <si>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</si>
  <si>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</si>
  <si>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</si>
  <si>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Milano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</si>
  <si>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</si>
  <si>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</si>
  <si>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</si>
  <si>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</si>
  <si>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</si>
  <si>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Busto Arsizio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</si>
  <si>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</si>
  <si>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</si>
  <si>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</si>
  <si>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</si>
  <si>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</si>
  <si>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</si>
  <si>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Como</t>
  </si>
  <si>
    <t>Tribunale Ordinario di Lecco</t>
  </si>
  <si>
    <t>Tribunale Ordinario di Lodi</t>
  </si>
  <si>
    <t>Tribunale Ordinario di Milano</t>
  </si>
  <si>
    <t>Tribunale Ordinario di Monza</t>
  </si>
  <si>
    <t>Tribunale Ordinario di Pavia</t>
  </si>
  <si>
    <t>Tribunale Ordinario di Sondrio</t>
  </si>
  <si>
    <t>Tribunale Ordinario di Varese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</si>
  <si>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</si>
  <si>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</si>
  <si>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</si>
  <si>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Milano</t>
  </si>
  <si>
    <t>Iscritti 2017</t>
  </si>
  <si>
    <t>Definiti 2017</t>
  </si>
  <si>
    <t xml:space="preserve">                                     -  </t>
  </si>
  <si>
    <t xml:space="preserve">                                        -  </t>
  </si>
  <si>
    <t>Iscritti 2018</t>
  </si>
  <si>
    <t>Definiti 2018</t>
  </si>
  <si>
    <t>Iscritti 
gen-mar '19</t>
  </si>
  <si>
    <t>Definiti
 gen-mar '19</t>
  </si>
  <si>
    <t>SETTORE PENALE. Anni 2017 - 31 marzo 2019, registro autori di reato noti</t>
  </si>
  <si>
    <t>Pendenti al 31/12/2016</t>
  </si>
  <si>
    <t>Pendenti al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</si>
</sst>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i/>
      <sz val="9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5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4" fillId="2" borderId="0" xfId="0" applyNumberFormat="1" applyFont="1" applyFill="1"/>
    <xf numFmtId="0" fontId="9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1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4" fillId="2" borderId="0" xfId="0" applyFont="1" applyFill="1" applyAlignment="1">
      <alignment vertical="center" wrapText="1"/>
    </xf>
    <xf numFmtId="3" fontId="18" fillId="2" borderId="3" xfId="3" applyNumberFormat="1" applyFont="1" applyFill="1" applyBorder="1" applyAlignment="1">
      <alignment horizontal="right" wrapText="1"/>
    </xf>
    <xf numFmtId="3" fontId="18" fillId="2" borderId="1" xfId="3" applyNumberFormat="1" applyFont="1" applyFill="1" applyBorder="1" applyAlignment="1">
      <alignment horizontal="right" wrapText="1"/>
    </xf>
    <xf numFmtId="3" fontId="18" fillId="2" borderId="2" xfId="3" applyNumberFormat="1" applyFont="1" applyFill="1" applyBorder="1" applyAlignment="1">
      <alignment horizontal="right" wrapText="1"/>
    </xf>
    <xf numFmtId="3" fontId="18" fillId="2" borderId="5" xfId="3" applyNumberFormat="1" applyFont="1" applyFill="1" applyBorder="1" applyAlignment="1">
      <alignment horizontal="right" wrapText="1"/>
    </xf>
    <xf numFmtId="3" fontId="18" fillId="2" borderId="4" xfId="3" applyNumberFormat="1" applyFont="1" applyFill="1" applyBorder="1" applyAlignment="1">
      <alignment horizontal="right" wrapText="1"/>
    </xf>
    <xf numFmtId="3" fontId="19" fillId="2" borderId="1" xfId="3" applyNumberFormat="1" applyFont="1" applyFill="1" applyBorder="1" applyAlignment="1" applyProtection="1">
      <alignment horizontal="right"/>
      <protection locked="0"/>
    </xf>
    <xf numFmtId="0" fontId="18" fillId="2" borderId="2" xfId="3" applyFont="1" applyFill="1" applyBorder="1" applyAlignment="1">
      <alignment horizontal="right" wrapText="1"/>
    </xf>
    <xf numFmtId="3" fontId="19" fillId="2" borderId="8" xfId="3" applyNumberFormat="1" applyFont="1" applyFill="1" applyBorder="1" applyAlignment="1">
      <alignment horizontal="right"/>
    </xf>
    <xf numFmtId="3" fontId="19" fillId="2" borderId="8" xfId="3" applyNumberFormat="1" applyFont="1" applyFill="1" applyBorder="1" applyAlignment="1" applyProtection="1">
      <alignment horizontal="right"/>
      <protection locked="0"/>
    </xf>
    <xf numFmtId="3" fontId="19" fillId="2" borderId="0" xfId="3" applyNumberFormat="1" applyFont="1" applyFill="1" applyBorder="1" applyAlignment="1">
      <alignment horizontal="right"/>
    </xf>
    <xf numFmtId="3" fontId="19" fillId="2" borderId="0" xfId="3" applyNumberFormat="1" applyFont="1" applyFill="1" applyBorder="1" applyAlignment="1" applyProtection="1">
      <alignment horizontal="right"/>
      <protection locked="0"/>
    </xf>
    <xf numFmtId="0" fontId="18" fillId="0" borderId="2" xfId="3" applyFont="1" applyFill="1" applyBorder="1" applyAlignment="1">
      <alignment horizontal="right" wrapText="1"/>
    </xf>
    <xf numFmtId="3" fontId="18" fillId="0" borderId="4" xfId="3" applyNumberFormat="1" applyFont="1" applyFill="1" applyBorder="1" applyAlignment="1">
      <alignment horizontal="right" wrapText="1"/>
    </xf>
    <xf numFmtId="0" fontId="18" fillId="2" borderId="2" xfId="3" applyFont="1" applyFill="1" applyBorder="1" applyAlignment="1">
      <alignment horizontal="right"/>
    </xf>
    <xf numFmtId="3" fontId="18" fillId="2" borderId="2" xfId="3" applyNumberFormat="1" applyFont="1" applyFill="1" applyBorder="1" applyAlignment="1">
      <alignment horizontal="right"/>
    </xf>
    <xf numFmtId="3" fontId="18" fillId="0" borderId="4" xfId="3" applyNumberFormat="1" applyFont="1" applyFill="1" applyBorder="1" applyAlignment="1">
      <alignment horizontal="right"/>
    </xf>
    <xf numFmtId="3" fontId="18" fillId="0" borderId="2" xfId="3" applyNumberFormat="1" applyFont="1" applyFill="1" applyBorder="1" applyAlignment="1">
      <alignment horizontal="right"/>
    </xf>
    <xf numFmtId="3" fontId="18" fillId="2" borderId="4" xfId="3" applyNumberFormat="1" applyFont="1" applyFill="1" applyBorder="1" applyAlignment="1">
      <alignment horizontal="right"/>
    </xf>
    <xf numFmtId="0" fontId="16" fillId="0" borderId="0" xfId="10"/>
    <xf numFmtId="0" fontId="16" fillId="0" borderId="0" xfId="10"/>
    <xf numFmtId="0" fontId="20" fillId="0" borderId="0" xfId="0" applyFont="1"/>
    <xf numFmtId="43" fontId="18" fillId="0" borderId="2" xfId="154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43" fontId="18" fillId="0" borderId="12" xfId="154" applyFont="1" applyFill="1" applyBorder="1" applyAlignment="1">
      <alignment horizontal="right"/>
    </xf>
  </cellXfs>
  <cellStyles count="155">
    <cellStyle name="Migliaia" xfId="154" builtinId="3"/>
    <cellStyle name="Migliaia 2" xfId="151"/>
    <cellStyle name="Migliaia 2 2" xfId="153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0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showGridLines="0" tabSelected="1" zoomScale="115" zoomScaleNormal="115" zoomScaleSheetLayoutView="55" workbookViewId="0">
      <selection activeCell="N85" sqref="N85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8" width="12.14062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  <c r="C2" s="13"/>
      <c r="D2" s="13"/>
      <c r="E2" s="13"/>
      <c r="F2" s="13"/>
      <c r="G2" s="13"/>
      <c r="H2" s="13"/>
    </row>
    <row r="3" spans="1:8" ht="13.9" customHeight="1" x14ac:dyDescent="0.2">
      <c r="A3" s="57" t="s">
        <v>37</v>
      </c>
    </row>
    <row r="4" spans="1:8" ht="6.75" customHeight="1" x14ac:dyDescent="0.2"/>
    <row r="5" spans="1:8" ht="49.9" customHeight="1" x14ac:dyDescent="0.2">
      <c r="A5" s="4" t="s">
        <v>2</v>
      </c>
      <c r="B5" s="4" t="s">
        <v>3</v>
      </c>
      <c r="C5" s="5" t="s">
        <v>29</v>
      </c>
      <c r="D5" s="5" t="s">
        <v>30</v>
      </c>
      <c r="E5" s="5" t="s">
        <v>33</v>
      </c>
      <c r="F5" s="5" t="s">
        <v>34</v>
      </c>
      <c r="G5" s="5" t="s">
        <v>35</v>
      </c>
      <c r="H5" s="5" t="s">
        <v>36</v>
      </c>
    </row>
    <row r="6" spans="1:8" x14ac:dyDescent="0.2">
      <c r="A6" s="63" t="s">
        <v>4</v>
      </c>
      <c r="B6" s="6" t="s">
        <v>5</v>
      </c>
      <c r="C6" s="39">
        <v>7446</v>
      </c>
      <c r="D6" s="39">
        <v>7927</v>
      </c>
      <c r="E6" s="37">
        <v>8114</v>
      </c>
      <c r="F6" s="38">
        <v>8059</v>
      </c>
      <c r="G6" s="37">
        <v>2135</v>
      </c>
      <c r="H6" s="38">
        <v>2260</v>
      </c>
    </row>
    <row r="7" spans="1:8" x14ac:dyDescent="0.2">
      <c r="A7" s="63"/>
      <c r="B7" s="6" t="s">
        <v>6</v>
      </c>
      <c r="C7" s="39">
        <v>39</v>
      </c>
      <c r="D7" s="39">
        <v>50</v>
      </c>
      <c r="E7" s="37">
        <v>60</v>
      </c>
      <c r="F7" s="38">
        <v>45</v>
      </c>
      <c r="G7" s="37">
        <v>11</v>
      </c>
      <c r="H7" s="38">
        <v>8</v>
      </c>
    </row>
    <row r="8" spans="1:8" x14ac:dyDescent="0.2">
      <c r="A8" s="63"/>
      <c r="B8" s="6" t="s">
        <v>7</v>
      </c>
      <c r="C8" s="41">
        <v>198</v>
      </c>
      <c r="D8" s="41">
        <v>183</v>
      </c>
      <c r="E8" s="40">
        <v>210</v>
      </c>
      <c r="F8" s="38">
        <v>163</v>
      </c>
      <c r="G8" s="40">
        <v>36</v>
      </c>
      <c r="H8" s="38">
        <v>52</v>
      </c>
    </row>
    <row r="9" spans="1:8" x14ac:dyDescent="0.2">
      <c r="A9" s="63"/>
      <c r="B9" s="8" t="s">
        <v>8</v>
      </c>
      <c r="C9" s="42">
        <f t="shared" ref="C9:F9" si="0">SUM(C6:C8)</f>
        <v>7683</v>
      </c>
      <c r="D9" s="42">
        <f t="shared" si="0"/>
        <v>8160</v>
      </c>
      <c r="E9" s="42">
        <f t="shared" si="0"/>
        <v>8384</v>
      </c>
      <c r="F9" s="42">
        <f t="shared" si="0"/>
        <v>8267</v>
      </c>
      <c r="G9" s="42">
        <f t="shared" ref="G9:H9" si="1">SUM(G6:G8)</f>
        <v>2182</v>
      </c>
      <c r="H9" s="42">
        <f t="shared" si="1"/>
        <v>2320</v>
      </c>
    </row>
    <row r="10" spans="1:8" ht="7.15" customHeight="1" x14ac:dyDescent="0.2">
      <c r="A10" s="9"/>
      <c r="B10" s="10"/>
      <c r="C10" s="11"/>
      <c r="D10" s="11"/>
      <c r="E10" s="11"/>
      <c r="F10" s="11"/>
      <c r="G10" s="11"/>
      <c r="H10" s="11"/>
    </row>
    <row r="11" spans="1:8" ht="14.45" customHeight="1" x14ac:dyDescent="0.2">
      <c r="A11" s="9"/>
      <c r="B11" s="12" t="s">
        <v>9</v>
      </c>
      <c r="C11" s="61">
        <f>D9/C9</f>
        <v>1.0620851229988286</v>
      </c>
      <c r="D11" s="62"/>
      <c r="E11" s="61">
        <f>F9/E9</f>
        <v>0.98604484732824427</v>
      </c>
      <c r="F11" s="62"/>
      <c r="G11" s="61">
        <f>H9/G9</f>
        <v>1.0632447296058662</v>
      </c>
      <c r="H11" s="62"/>
    </row>
    <row r="12" spans="1:8" x14ac:dyDescent="0.2">
      <c r="C12" s="7"/>
      <c r="D12" s="7"/>
      <c r="E12" s="7"/>
      <c r="F12" s="7"/>
      <c r="G12" s="7"/>
      <c r="H12" s="7"/>
    </row>
    <row r="13" spans="1:8" x14ac:dyDescent="0.2">
      <c r="A13" s="63" t="s">
        <v>10</v>
      </c>
      <c r="B13" s="14" t="s">
        <v>11</v>
      </c>
      <c r="C13" s="48">
        <v>3</v>
      </c>
      <c r="D13" s="48">
        <v>2</v>
      </c>
      <c r="E13" s="43">
        <v>5</v>
      </c>
      <c r="F13" s="43">
        <v>5</v>
      </c>
      <c r="G13" s="43">
        <v>0</v>
      </c>
      <c r="H13" s="43">
        <v>2</v>
      </c>
    </row>
    <row r="14" spans="1:8" x14ac:dyDescent="0.2">
      <c r="A14" s="63" t="s">
        <v>12</v>
      </c>
      <c r="B14" s="14" t="s">
        <v>13</v>
      </c>
      <c r="C14" s="39">
        <v>49</v>
      </c>
      <c r="D14" s="39">
        <v>58</v>
      </c>
      <c r="E14" s="39">
        <v>61</v>
      </c>
      <c r="F14" s="39">
        <v>62</v>
      </c>
      <c r="G14" s="39">
        <v>11</v>
      </c>
      <c r="H14" s="39">
        <v>11</v>
      </c>
    </row>
    <row r="15" spans="1:8" x14ac:dyDescent="0.2">
      <c r="A15" s="63" t="s">
        <v>12</v>
      </c>
      <c r="B15" s="15" t="s">
        <v>14</v>
      </c>
      <c r="C15" s="39">
        <v>1297</v>
      </c>
      <c r="D15" s="39">
        <v>1200</v>
      </c>
      <c r="E15" s="39">
        <v>1540</v>
      </c>
      <c r="F15" s="39">
        <v>1384</v>
      </c>
      <c r="G15" s="39">
        <v>464</v>
      </c>
      <c r="H15" s="39">
        <v>343</v>
      </c>
    </row>
    <row r="16" spans="1:8" ht="22.5" x14ac:dyDescent="0.2">
      <c r="A16" s="63" t="s">
        <v>12</v>
      </c>
      <c r="B16" s="16" t="s">
        <v>15</v>
      </c>
      <c r="C16" s="39">
        <v>15</v>
      </c>
      <c r="D16" s="39">
        <v>22</v>
      </c>
      <c r="E16" s="39">
        <v>12</v>
      </c>
      <c r="F16" s="39">
        <v>5</v>
      </c>
      <c r="G16" s="39">
        <v>0</v>
      </c>
      <c r="H16" s="39">
        <v>6</v>
      </c>
    </row>
    <row r="17" spans="1:15" x14ac:dyDescent="0.2">
      <c r="A17" s="63" t="s">
        <v>12</v>
      </c>
      <c r="B17" s="17" t="s">
        <v>16</v>
      </c>
      <c r="C17" s="41">
        <v>6156</v>
      </c>
      <c r="D17" s="41">
        <v>7209</v>
      </c>
      <c r="E17" s="41">
        <v>6944</v>
      </c>
      <c r="F17" s="41">
        <v>6595</v>
      </c>
      <c r="G17" s="41">
        <v>2011</v>
      </c>
      <c r="H17" s="41">
        <v>2141</v>
      </c>
    </row>
    <row r="18" spans="1:15" x14ac:dyDescent="0.2">
      <c r="A18" s="63" t="s">
        <v>12</v>
      </c>
      <c r="B18" s="12" t="s">
        <v>8</v>
      </c>
      <c r="C18" s="44">
        <f t="shared" ref="C18:F18" si="2">SUM(C13:C17)</f>
        <v>7520</v>
      </c>
      <c r="D18" s="44">
        <f t="shared" si="2"/>
        <v>8491</v>
      </c>
      <c r="E18" s="44">
        <f t="shared" si="2"/>
        <v>8562</v>
      </c>
      <c r="F18" s="44">
        <f t="shared" si="2"/>
        <v>8051</v>
      </c>
      <c r="G18" s="44">
        <f t="shared" ref="G18:H18" si="3">SUM(G13:G17)</f>
        <v>2486</v>
      </c>
      <c r="H18" s="44">
        <f t="shared" si="3"/>
        <v>2503</v>
      </c>
    </row>
    <row r="19" spans="1:15" ht="6" customHeight="1" x14ac:dyDescent="0.2">
      <c r="A19" s="9"/>
      <c r="B19" s="18"/>
      <c r="C19" s="47"/>
      <c r="D19" s="47"/>
      <c r="E19" s="46"/>
      <c r="F19" s="46"/>
      <c r="G19" s="46"/>
      <c r="H19" s="46"/>
    </row>
    <row r="20" spans="1:15" ht="13.9" customHeight="1" x14ac:dyDescent="0.2">
      <c r="A20" s="9"/>
      <c r="B20" s="12" t="s">
        <v>9</v>
      </c>
      <c r="C20" s="59">
        <f>D18/C18</f>
        <v>1.1291223404255319</v>
      </c>
      <c r="D20" s="60"/>
      <c r="E20" s="59">
        <f>F18/E18</f>
        <v>0.9403176827843962</v>
      </c>
      <c r="F20" s="60"/>
      <c r="G20" s="59">
        <f>H18/G18</f>
        <v>1.0068382944489138</v>
      </c>
      <c r="H20" s="60"/>
      <c r="I20" s="56"/>
      <c r="J20" s="56"/>
      <c r="K20" s="56"/>
      <c r="L20" s="56"/>
      <c r="M20" s="56"/>
    </row>
    <row r="21" spans="1:15" x14ac:dyDescent="0.2">
      <c r="A21" s="9"/>
      <c r="B21" s="18"/>
      <c r="C21" s="19"/>
      <c r="D21" s="19"/>
      <c r="E21" s="19"/>
      <c r="F21" s="19"/>
      <c r="G21" s="19"/>
      <c r="H21" s="19"/>
      <c r="I21" s="56"/>
      <c r="J21" s="56"/>
      <c r="K21" s="56"/>
      <c r="L21" s="56"/>
      <c r="M21" s="56"/>
    </row>
    <row r="22" spans="1:15" x14ac:dyDescent="0.2">
      <c r="A22" s="63" t="s">
        <v>17</v>
      </c>
      <c r="B22" s="14" t="s">
        <v>11</v>
      </c>
      <c r="C22" s="43">
        <v>5</v>
      </c>
      <c r="D22" s="43">
        <v>3</v>
      </c>
      <c r="E22" s="43">
        <v>1</v>
      </c>
      <c r="F22" s="43">
        <v>3</v>
      </c>
      <c r="G22" s="43">
        <v>1</v>
      </c>
      <c r="H22" s="43">
        <v>0</v>
      </c>
      <c r="I22" s="56"/>
      <c r="J22" s="56"/>
      <c r="K22" s="56"/>
      <c r="L22" s="56"/>
      <c r="M22" s="56"/>
    </row>
    <row r="23" spans="1:15" x14ac:dyDescent="0.2">
      <c r="A23" s="63" t="s">
        <v>12</v>
      </c>
      <c r="B23" s="14" t="s">
        <v>13</v>
      </c>
      <c r="C23" s="39">
        <v>50</v>
      </c>
      <c r="D23" s="39">
        <v>64</v>
      </c>
      <c r="E23" s="39">
        <v>27</v>
      </c>
      <c r="F23" s="39">
        <v>25</v>
      </c>
      <c r="G23" s="39">
        <v>24</v>
      </c>
      <c r="H23" s="39">
        <v>10</v>
      </c>
      <c r="I23" s="56"/>
      <c r="J23" s="56"/>
      <c r="K23" s="56"/>
      <c r="L23" s="56"/>
      <c r="M23" s="56"/>
    </row>
    <row r="24" spans="1:15" x14ac:dyDescent="0.2">
      <c r="A24" s="63" t="s">
        <v>12</v>
      </c>
      <c r="B24" s="15" t="s">
        <v>14</v>
      </c>
      <c r="C24" s="39">
        <v>2584</v>
      </c>
      <c r="D24" s="39">
        <v>1991</v>
      </c>
      <c r="E24" s="39">
        <v>1450</v>
      </c>
      <c r="F24" s="39">
        <v>1600</v>
      </c>
      <c r="G24" s="39">
        <v>358</v>
      </c>
      <c r="H24" s="39">
        <v>437</v>
      </c>
      <c r="I24" s="56"/>
      <c r="J24" s="56"/>
      <c r="K24" s="56"/>
      <c r="L24" s="56"/>
      <c r="M24" s="56"/>
      <c r="N24" s="55"/>
      <c r="O24" s="55"/>
    </row>
    <row r="25" spans="1:15" ht="22.5" x14ac:dyDescent="0.2">
      <c r="A25" s="63" t="s">
        <v>12</v>
      </c>
      <c r="B25" s="16" t="s">
        <v>15</v>
      </c>
      <c r="C25" s="39">
        <v>19</v>
      </c>
      <c r="D25" s="39">
        <v>62</v>
      </c>
      <c r="E25" s="39">
        <v>14</v>
      </c>
      <c r="F25" s="39">
        <v>17</v>
      </c>
      <c r="G25" s="39">
        <v>6</v>
      </c>
      <c r="H25" s="39">
        <v>6</v>
      </c>
      <c r="I25" s="56"/>
      <c r="J25" s="56"/>
      <c r="K25" s="56"/>
      <c r="L25" s="56"/>
      <c r="M25" s="56"/>
      <c r="N25" s="55"/>
      <c r="O25" s="55"/>
    </row>
    <row r="26" spans="1:15" x14ac:dyDescent="0.2">
      <c r="A26" s="63" t="s">
        <v>12</v>
      </c>
      <c r="B26" s="17" t="s">
        <v>16</v>
      </c>
      <c r="C26" s="41">
        <v>7144</v>
      </c>
      <c r="D26" s="41">
        <v>6237</v>
      </c>
      <c r="E26" s="41">
        <v>6339</v>
      </c>
      <c r="F26" s="41">
        <v>4757</v>
      </c>
      <c r="G26" s="41">
        <v>1557</v>
      </c>
      <c r="H26" s="41">
        <v>1296</v>
      </c>
      <c r="I26" s="56"/>
      <c r="J26" s="56"/>
      <c r="K26" s="56"/>
      <c r="L26" s="56"/>
      <c r="M26" s="56"/>
      <c r="N26" s="55"/>
      <c r="O26" s="55"/>
    </row>
    <row r="27" spans="1:15" x14ac:dyDescent="0.2">
      <c r="A27" s="63" t="s">
        <v>12</v>
      </c>
      <c r="B27" s="12" t="s">
        <v>8</v>
      </c>
      <c r="C27" s="44">
        <f t="shared" ref="C27:F27" si="4">SUM(C22:C26)</f>
        <v>9802</v>
      </c>
      <c r="D27" s="44">
        <f t="shared" si="4"/>
        <v>8357</v>
      </c>
      <c r="E27" s="44">
        <f t="shared" si="4"/>
        <v>7831</v>
      </c>
      <c r="F27" s="44">
        <f t="shared" si="4"/>
        <v>6402</v>
      </c>
      <c r="G27" s="44">
        <f t="shared" ref="G27:H27" si="5">SUM(G22:G26)</f>
        <v>1946</v>
      </c>
      <c r="H27" s="44">
        <f t="shared" si="5"/>
        <v>1749</v>
      </c>
      <c r="I27" s="56"/>
      <c r="J27" s="56"/>
      <c r="K27" s="56"/>
      <c r="L27" s="56"/>
      <c r="M27" s="56"/>
      <c r="N27" s="55"/>
      <c r="O27" s="55"/>
    </row>
    <row r="28" spans="1:15" ht="6" customHeight="1" x14ac:dyDescent="0.2">
      <c r="A28" s="9"/>
      <c r="B28" s="18"/>
      <c r="C28" s="47"/>
      <c r="D28" s="47"/>
      <c r="E28" s="46"/>
      <c r="F28" s="46"/>
      <c r="G28" s="46"/>
      <c r="H28" s="46"/>
      <c r="I28" s="56"/>
      <c r="J28" s="56"/>
      <c r="K28" s="56"/>
      <c r="L28" s="56"/>
      <c r="M28" s="56"/>
      <c r="N28" s="55"/>
      <c r="O28" s="55"/>
    </row>
    <row r="29" spans="1:15" ht="13.9" customHeight="1" x14ac:dyDescent="0.2">
      <c r="A29" s="9"/>
      <c r="B29" s="12" t="s">
        <v>9</v>
      </c>
      <c r="C29" s="59">
        <f>D27/C27</f>
        <v>0.85258110589675573</v>
      </c>
      <c r="D29" s="60"/>
      <c r="E29" s="59">
        <f>F27/E27</f>
        <v>0.81752011237389866</v>
      </c>
      <c r="F29" s="60"/>
      <c r="G29" s="59">
        <f>H27/G27</f>
        <v>0.89876670092497435</v>
      </c>
      <c r="H29" s="60"/>
      <c r="I29" s="56"/>
      <c r="J29" s="56"/>
      <c r="K29" s="56"/>
      <c r="L29" s="56"/>
      <c r="M29" s="56"/>
      <c r="N29" s="55"/>
      <c r="O29" s="55"/>
    </row>
    <row r="30" spans="1:15" x14ac:dyDescent="0.2">
      <c r="A30" s="9"/>
      <c r="B30" s="18"/>
      <c r="C30" s="46"/>
      <c r="D30" s="46"/>
      <c r="E30" s="46"/>
      <c r="F30" s="46"/>
      <c r="G30" s="46"/>
      <c r="H30" s="46"/>
      <c r="I30" s="56"/>
      <c r="J30" s="56"/>
      <c r="K30" s="56"/>
      <c r="L30" s="56"/>
      <c r="M30" s="56"/>
      <c r="N30" s="55"/>
      <c r="O30" s="55"/>
    </row>
    <row r="31" spans="1:15" ht="13.9" customHeight="1" x14ac:dyDescent="0.2">
      <c r="A31" s="64" t="s">
        <v>18</v>
      </c>
      <c r="B31" s="14" t="s">
        <v>13</v>
      </c>
      <c r="C31" s="39">
        <v>44</v>
      </c>
      <c r="D31" s="39">
        <v>39</v>
      </c>
      <c r="E31" s="39">
        <v>35</v>
      </c>
      <c r="F31" s="39">
        <v>43</v>
      </c>
      <c r="G31" s="39">
        <v>5</v>
      </c>
      <c r="H31" s="39">
        <v>8</v>
      </c>
      <c r="I31" s="56"/>
      <c r="J31" s="56"/>
      <c r="K31" s="56"/>
      <c r="L31" s="56"/>
      <c r="M31" s="56"/>
      <c r="N31" s="55"/>
      <c r="O31" s="55"/>
    </row>
    <row r="32" spans="1:15" ht="13.9" customHeight="1" x14ac:dyDescent="0.2">
      <c r="A32" s="65"/>
      <c r="B32" s="15" t="s">
        <v>14</v>
      </c>
      <c r="C32" s="39">
        <v>1762</v>
      </c>
      <c r="D32" s="39">
        <v>1261</v>
      </c>
      <c r="E32" s="39">
        <v>910</v>
      </c>
      <c r="F32" s="39">
        <v>1260</v>
      </c>
      <c r="G32" s="39">
        <v>292</v>
      </c>
      <c r="H32" s="39">
        <v>280</v>
      </c>
      <c r="I32" s="56"/>
      <c r="J32" s="56"/>
      <c r="K32" s="56"/>
      <c r="L32" s="56"/>
      <c r="M32" s="56"/>
      <c r="N32" s="55"/>
      <c r="O32" s="55"/>
    </row>
    <row r="33" spans="1:15" ht="21.6" customHeight="1" x14ac:dyDescent="0.2">
      <c r="A33" s="65"/>
      <c r="B33" s="16" t="s">
        <v>15</v>
      </c>
      <c r="C33" s="39">
        <v>4</v>
      </c>
      <c r="D33" s="39">
        <v>10</v>
      </c>
      <c r="E33" s="39">
        <v>6</v>
      </c>
      <c r="F33" s="39">
        <v>4</v>
      </c>
      <c r="G33" s="39">
        <v>3</v>
      </c>
      <c r="H33" s="39">
        <v>3</v>
      </c>
      <c r="I33" s="56"/>
      <c r="J33" s="56"/>
      <c r="K33" s="56"/>
      <c r="L33" s="56"/>
      <c r="M33" s="56"/>
      <c r="N33" s="55"/>
      <c r="O33" s="55"/>
    </row>
    <row r="34" spans="1:15" ht="13.9" customHeight="1" x14ac:dyDescent="0.2">
      <c r="A34" s="65"/>
      <c r="B34" s="17" t="s">
        <v>16</v>
      </c>
      <c r="C34" s="41">
        <v>2592</v>
      </c>
      <c r="D34" s="41">
        <v>2896</v>
      </c>
      <c r="E34" s="41">
        <v>2509</v>
      </c>
      <c r="F34" s="41">
        <v>2221</v>
      </c>
      <c r="G34" s="41">
        <v>859</v>
      </c>
      <c r="H34" s="41">
        <v>694</v>
      </c>
      <c r="I34" s="56"/>
      <c r="J34" s="56"/>
      <c r="K34" s="56"/>
      <c r="L34" s="56"/>
      <c r="M34" s="56"/>
      <c r="N34" s="55"/>
      <c r="O34" s="55"/>
    </row>
    <row r="35" spans="1:15" ht="13.9" customHeight="1" x14ac:dyDescent="0.2">
      <c r="A35" s="66"/>
      <c r="B35" s="12" t="s">
        <v>8</v>
      </c>
      <c r="C35" s="45">
        <f t="shared" ref="C35:D35" si="6">SUM(C31:C34)</f>
        <v>4402</v>
      </c>
      <c r="D35" s="45">
        <f t="shared" si="6"/>
        <v>4206</v>
      </c>
      <c r="E35" s="44">
        <f t="shared" ref="E35:F35" si="7">SUM(E30:E34)</f>
        <v>3460</v>
      </c>
      <c r="F35" s="44">
        <f t="shared" si="7"/>
        <v>3528</v>
      </c>
      <c r="G35" s="44">
        <f t="shared" ref="G35:H35" si="8">SUM(G30:G34)</f>
        <v>1159</v>
      </c>
      <c r="H35" s="44">
        <f t="shared" si="8"/>
        <v>985</v>
      </c>
      <c r="I35" s="56"/>
      <c r="J35" s="56"/>
      <c r="K35" s="56"/>
      <c r="L35" s="56"/>
      <c r="M35" s="56"/>
      <c r="N35" s="55"/>
      <c r="O35" s="55"/>
    </row>
    <row r="36" spans="1:15" ht="6" customHeight="1" x14ac:dyDescent="0.2">
      <c r="A36" s="9"/>
      <c r="B36" s="18"/>
      <c r="C36" s="46"/>
      <c r="D36" s="46"/>
      <c r="E36" s="46"/>
      <c r="F36" s="46"/>
      <c r="G36" s="46"/>
      <c r="H36" s="46"/>
      <c r="I36" s="56"/>
      <c r="J36" s="56"/>
      <c r="K36" s="56"/>
      <c r="L36" s="56"/>
      <c r="M36" s="56"/>
      <c r="N36" s="55"/>
      <c r="O36" s="55"/>
    </row>
    <row r="37" spans="1:15" x14ac:dyDescent="0.2">
      <c r="A37" s="9"/>
      <c r="B37" s="12" t="s">
        <v>9</v>
      </c>
      <c r="C37" s="61">
        <f>D35/C35</f>
        <v>0.955474784189005</v>
      </c>
      <c r="D37" s="62"/>
      <c r="E37" s="59">
        <f>F35/E35</f>
        <v>1.0196531791907515</v>
      </c>
      <c r="F37" s="60"/>
      <c r="G37" s="59">
        <f>H35/G35</f>
        <v>0.84987057808455568</v>
      </c>
      <c r="H37" s="60"/>
      <c r="I37" s="56"/>
      <c r="J37" s="56"/>
      <c r="K37" s="56"/>
      <c r="L37" s="56"/>
      <c r="M37" s="56"/>
      <c r="N37" s="55"/>
      <c r="O37" s="55"/>
    </row>
    <row r="38" spans="1:15" ht="7.5" customHeight="1" x14ac:dyDescent="0.2">
      <c r="A38" s="9"/>
      <c r="B38" s="18"/>
      <c r="C38" s="46"/>
      <c r="D38" s="46"/>
      <c r="E38" s="46"/>
      <c r="F38" s="46"/>
      <c r="G38" s="46"/>
      <c r="H38" s="46"/>
      <c r="I38" s="56"/>
      <c r="J38" s="56"/>
      <c r="K38" s="56"/>
      <c r="L38" s="56"/>
      <c r="M38" s="56"/>
      <c r="N38" s="55"/>
      <c r="O38" s="55"/>
    </row>
    <row r="39" spans="1:15" ht="13.9" customHeight="1" x14ac:dyDescent="0.2">
      <c r="A39" s="64" t="s">
        <v>19</v>
      </c>
      <c r="B39" s="14" t="s">
        <v>13</v>
      </c>
      <c r="C39" s="39">
        <v>47</v>
      </c>
      <c r="D39" s="39">
        <v>44</v>
      </c>
      <c r="E39" s="39">
        <v>36</v>
      </c>
      <c r="F39" s="39">
        <v>38</v>
      </c>
      <c r="G39" s="39">
        <v>9</v>
      </c>
      <c r="H39" s="39">
        <v>6</v>
      </c>
      <c r="I39" s="55"/>
      <c r="J39" s="55"/>
      <c r="K39" s="55"/>
      <c r="L39" s="55"/>
      <c r="M39" s="55"/>
      <c r="N39" s="55"/>
      <c r="O39" s="55"/>
    </row>
    <row r="40" spans="1:15" ht="13.9" customHeight="1" x14ac:dyDescent="0.2">
      <c r="A40" s="65"/>
      <c r="B40" s="15" t="s">
        <v>14</v>
      </c>
      <c r="C40" s="39">
        <v>1214</v>
      </c>
      <c r="D40" s="39">
        <v>898</v>
      </c>
      <c r="E40" s="39">
        <v>1257</v>
      </c>
      <c r="F40" s="39">
        <v>1065</v>
      </c>
      <c r="G40" s="39">
        <v>255</v>
      </c>
      <c r="H40" s="39">
        <v>363</v>
      </c>
      <c r="I40" s="55"/>
      <c r="J40" s="55"/>
      <c r="K40" s="55"/>
      <c r="L40" s="55"/>
      <c r="M40" s="55"/>
      <c r="N40" s="55"/>
      <c r="O40" s="55"/>
    </row>
    <row r="41" spans="1:15" ht="21.6" customHeight="1" x14ac:dyDescent="0.2">
      <c r="A41" s="65"/>
      <c r="B41" s="16" t="s">
        <v>15</v>
      </c>
      <c r="C41" s="39">
        <v>5</v>
      </c>
      <c r="D41" s="39">
        <v>5</v>
      </c>
      <c r="E41" s="39">
        <v>6</v>
      </c>
      <c r="F41" s="39">
        <v>3</v>
      </c>
      <c r="G41" s="39">
        <v>5</v>
      </c>
      <c r="H41" s="39">
        <v>1</v>
      </c>
      <c r="I41" s="55"/>
      <c r="J41" s="55"/>
      <c r="K41" s="55"/>
      <c r="L41" s="55"/>
      <c r="M41" s="55"/>
      <c r="N41" s="55"/>
      <c r="O41" s="55"/>
    </row>
    <row r="42" spans="1:15" ht="13.9" customHeight="1" x14ac:dyDescent="0.2">
      <c r="A42" s="65"/>
      <c r="B42" s="17" t="s">
        <v>16</v>
      </c>
      <c r="C42" s="41">
        <v>4601</v>
      </c>
      <c r="D42" s="41">
        <v>5742</v>
      </c>
      <c r="E42" s="41">
        <v>3946</v>
      </c>
      <c r="F42" s="41">
        <v>2507</v>
      </c>
      <c r="G42" s="41">
        <v>858</v>
      </c>
      <c r="H42" s="41">
        <v>1071</v>
      </c>
      <c r="I42" s="55"/>
      <c r="J42" s="55"/>
      <c r="K42" s="55"/>
      <c r="L42" s="55"/>
      <c r="M42" s="55"/>
      <c r="N42" s="55"/>
      <c r="O42" s="55"/>
    </row>
    <row r="43" spans="1:15" ht="13.9" customHeight="1" x14ac:dyDescent="0.2">
      <c r="A43" s="66"/>
      <c r="B43" s="12" t="s">
        <v>8</v>
      </c>
      <c r="C43" s="45">
        <f t="shared" ref="C43:D43" si="9">SUM(C39:C42)</f>
        <v>5867</v>
      </c>
      <c r="D43" s="45">
        <f t="shared" si="9"/>
        <v>6689</v>
      </c>
      <c r="E43" s="44">
        <f t="shared" ref="E43:H43" si="10">SUM(E38:E42)</f>
        <v>5245</v>
      </c>
      <c r="F43" s="44">
        <f t="shared" si="10"/>
        <v>3613</v>
      </c>
      <c r="G43" s="44">
        <f t="shared" si="10"/>
        <v>1127</v>
      </c>
      <c r="H43" s="44">
        <f t="shared" si="10"/>
        <v>1441</v>
      </c>
    </row>
    <row r="44" spans="1:15" ht="6" customHeight="1" x14ac:dyDescent="0.2">
      <c r="A44" s="9"/>
      <c r="B44" s="18"/>
      <c r="C44" s="46"/>
      <c r="D44" s="46"/>
      <c r="E44" s="46"/>
      <c r="F44" s="46"/>
      <c r="G44" s="46"/>
      <c r="H44" s="46"/>
    </row>
    <row r="45" spans="1:15" x14ac:dyDescent="0.2">
      <c r="A45" s="9"/>
      <c r="B45" s="12" t="s">
        <v>9</v>
      </c>
      <c r="C45" s="61">
        <f>D43/C43</f>
        <v>1.1401056758138741</v>
      </c>
      <c r="D45" s="62"/>
      <c r="E45" s="59">
        <f>F43/E43</f>
        <v>0.68884652049571016</v>
      </c>
      <c r="F45" s="60"/>
      <c r="G45" s="59">
        <f>H43/G43</f>
        <v>1.2786157941437444</v>
      </c>
      <c r="H45" s="60"/>
    </row>
    <row r="46" spans="1:15" ht="7.5" customHeight="1" x14ac:dyDescent="0.2">
      <c r="A46" s="9"/>
      <c r="B46" s="18"/>
      <c r="C46" s="46"/>
      <c r="D46" s="46"/>
      <c r="E46" s="46"/>
      <c r="F46" s="46"/>
      <c r="G46" s="46"/>
      <c r="H46" s="46"/>
    </row>
    <row r="47" spans="1:15" x14ac:dyDescent="0.2">
      <c r="A47" s="63" t="s">
        <v>20</v>
      </c>
      <c r="B47" s="14" t="s">
        <v>11</v>
      </c>
      <c r="C47" s="43">
        <v>13</v>
      </c>
      <c r="D47" s="43">
        <v>14</v>
      </c>
      <c r="E47" s="43">
        <v>10</v>
      </c>
      <c r="F47" s="43">
        <v>7</v>
      </c>
      <c r="G47" s="43">
        <v>0</v>
      </c>
      <c r="H47" s="43">
        <v>3</v>
      </c>
    </row>
    <row r="48" spans="1:15" x14ac:dyDescent="0.2">
      <c r="A48" s="63" t="s">
        <v>12</v>
      </c>
      <c r="B48" s="14" t="s">
        <v>13</v>
      </c>
      <c r="C48" s="39">
        <v>847</v>
      </c>
      <c r="D48" s="39">
        <v>771</v>
      </c>
      <c r="E48" s="39">
        <v>896</v>
      </c>
      <c r="F48" s="39">
        <v>830</v>
      </c>
      <c r="G48" s="39">
        <v>208</v>
      </c>
      <c r="H48" s="39">
        <v>221</v>
      </c>
    </row>
    <row r="49" spans="1:8" x14ac:dyDescent="0.2">
      <c r="A49" s="63" t="s">
        <v>12</v>
      </c>
      <c r="B49" s="15" t="s">
        <v>14</v>
      </c>
      <c r="C49" s="39">
        <v>14115</v>
      </c>
      <c r="D49" s="39">
        <v>12813</v>
      </c>
      <c r="E49" s="39">
        <v>17594</v>
      </c>
      <c r="F49" s="39">
        <v>14497</v>
      </c>
      <c r="G49" s="39">
        <v>4716</v>
      </c>
      <c r="H49" s="39">
        <v>4141</v>
      </c>
    </row>
    <row r="50" spans="1:8" ht="22.5" x14ac:dyDescent="0.2">
      <c r="A50" s="63" t="s">
        <v>12</v>
      </c>
      <c r="B50" s="16" t="s">
        <v>15</v>
      </c>
      <c r="C50" s="39">
        <v>61</v>
      </c>
      <c r="D50" s="39">
        <v>61</v>
      </c>
      <c r="E50" s="39">
        <v>44</v>
      </c>
      <c r="F50" s="39">
        <v>44</v>
      </c>
      <c r="G50" s="39">
        <v>11</v>
      </c>
      <c r="H50" s="39">
        <v>6</v>
      </c>
    </row>
    <row r="51" spans="1:8" x14ac:dyDescent="0.2">
      <c r="A51" s="63" t="s">
        <v>12</v>
      </c>
      <c r="B51" s="17" t="s">
        <v>16</v>
      </c>
      <c r="C51" s="41">
        <v>32473</v>
      </c>
      <c r="D51" s="41">
        <v>30678</v>
      </c>
      <c r="E51" s="41">
        <v>36097</v>
      </c>
      <c r="F51" s="41">
        <v>33252</v>
      </c>
      <c r="G51" s="41">
        <v>11110</v>
      </c>
      <c r="H51" s="41">
        <v>8703</v>
      </c>
    </row>
    <row r="52" spans="1:8" x14ac:dyDescent="0.2">
      <c r="A52" s="63" t="s">
        <v>12</v>
      </c>
      <c r="B52" s="12" t="s">
        <v>8</v>
      </c>
      <c r="C52" s="45">
        <f>SUM(C47:C51)</f>
        <v>47509</v>
      </c>
      <c r="D52" s="45">
        <f>SUM(D47:D51)</f>
        <v>44337</v>
      </c>
      <c r="E52" s="45">
        <f>SUM(E47:E51)</f>
        <v>54641</v>
      </c>
      <c r="F52" s="45">
        <f>SUM(F47:F51)</f>
        <v>48630</v>
      </c>
      <c r="G52" s="44">
        <f t="shared" ref="G52:H52" si="11">SUM(G47:G51)</f>
        <v>16045</v>
      </c>
      <c r="H52" s="44">
        <f t="shared" si="11"/>
        <v>13074</v>
      </c>
    </row>
    <row r="53" spans="1:8" ht="6" customHeight="1" x14ac:dyDescent="0.2">
      <c r="A53" s="9"/>
      <c r="B53" s="18"/>
      <c r="C53" s="47"/>
      <c r="D53" s="47"/>
      <c r="E53" s="46"/>
      <c r="F53" s="46"/>
      <c r="G53" s="46"/>
      <c r="H53" s="46"/>
    </row>
    <row r="54" spans="1:8" x14ac:dyDescent="0.2">
      <c r="A54" s="9"/>
      <c r="B54" s="12" t="s">
        <v>9</v>
      </c>
      <c r="C54" s="59">
        <f>D52/C52</f>
        <v>0.93323370308783604</v>
      </c>
      <c r="D54" s="60"/>
      <c r="E54" s="59">
        <f>F52/E52</f>
        <v>0.88999103237495658</v>
      </c>
      <c r="F54" s="60"/>
      <c r="G54" s="59">
        <f>H52/G52</f>
        <v>0.81483328139607358</v>
      </c>
      <c r="H54" s="60"/>
    </row>
    <row r="55" spans="1:8" ht="7.5" customHeight="1" x14ac:dyDescent="0.2">
      <c r="A55" s="9"/>
      <c r="B55" s="18"/>
      <c r="C55" s="46"/>
      <c r="D55" s="46"/>
      <c r="E55" s="46"/>
      <c r="F55" s="46"/>
      <c r="G55" s="46"/>
      <c r="H55" s="46"/>
    </row>
    <row r="56" spans="1:8" x14ac:dyDescent="0.2">
      <c r="A56" s="63" t="s">
        <v>21</v>
      </c>
      <c r="B56" s="14" t="s">
        <v>11</v>
      </c>
      <c r="C56" s="43">
        <v>1</v>
      </c>
      <c r="D56" s="43">
        <v>2</v>
      </c>
      <c r="E56" s="43">
        <v>4</v>
      </c>
      <c r="F56" s="43">
        <v>1</v>
      </c>
      <c r="G56" s="43">
        <v>0</v>
      </c>
      <c r="H56" s="43">
        <v>0</v>
      </c>
    </row>
    <row r="57" spans="1:8" x14ac:dyDescent="0.2">
      <c r="A57" s="63" t="s">
        <v>12</v>
      </c>
      <c r="B57" s="14" t="s">
        <v>13</v>
      </c>
      <c r="C57" s="39">
        <v>121</v>
      </c>
      <c r="D57" s="39">
        <v>106</v>
      </c>
      <c r="E57" s="39">
        <v>148</v>
      </c>
      <c r="F57" s="39">
        <v>126</v>
      </c>
      <c r="G57" s="39">
        <v>54</v>
      </c>
      <c r="H57" s="39">
        <v>38</v>
      </c>
    </row>
    <row r="58" spans="1:8" x14ac:dyDescent="0.2">
      <c r="A58" s="63" t="s">
        <v>12</v>
      </c>
      <c r="B58" s="15" t="s">
        <v>14</v>
      </c>
      <c r="C58" s="39">
        <v>4373</v>
      </c>
      <c r="D58" s="39">
        <v>3604</v>
      </c>
      <c r="E58" s="39">
        <v>3683</v>
      </c>
      <c r="F58" s="39">
        <v>3728</v>
      </c>
      <c r="G58" s="39">
        <v>1007</v>
      </c>
      <c r="H58" s="39">
        <v>1078</v>
      </c>
    </row>
    <row r="59" spans="1:8" ht="22.5" x14ac:dyDescent="0.2">
      <c r="A59" s="63" t="s">
        <v>12</v>
      </c>
      <c r="B59" s="16" t="s">
        <v>15</v>
      </c>
      <c r="C59" s="39">
        <v>35</v>
      </c>
      <c r="D59" s="39">
        <v>27</v>
      </c>
      <c r="E59" s="39">
        <v>38</v>
      </c>
      <c r="F59" s="39">
        <v>37</v>
      </c>
      <c r="G59" s="39">
        <v>6</v>
      </c>
      <c r="H59" s="39">
        <v>11</v>
      </c>
    </row>
    <row r="60" spans="1:8" x14ac:dyDescent="0.2">
      <c r="A60" s="63" t="s">
        <v>12</v>
      </c>
      <c r="B60" s="17" t="s">
        <v>16</v>
      </c>
      <c r="C60" s="41">
        <v>7029</v>
      </c>
      <c r="D60" s="41">
        <v>6008</v>
      </c>
      <c r="E60" s="41">
        <v>8067</v>
      </c>
      <c r="F60" s="41">
        <v>6230</v>
      </c>
      <c r="G60" s="41">
        <v>3890</v>
      </c>
      <c r="H60" s="41">
        <v>2061</v>
      </c>
    </row>
    <row r="61" spans="1:8" x14ac:dyDescent="0.2">
      <c r="A61" s="63" t="s">
        <v>12</v>
      </c>
      <c r="B61" s="12" t="s">
        <v>8</v>
      </c>
      <c r="C61" s="45">
        <f t="shared" ref="C61:H61" si="12">SUM(C56:C60)</f>
        <v>11559</v>
      </c>
      <c r="D61" s="45">
        <f t="shared" si="12"/>
        <v>9747</v>
      </c>
      <c r="E61" s="44">
        <f t="shared" si="12"/>
        <v>11940</v>
      </c>
      <c r="F61" s="44">
        <f t="shared" si="12"/>
        <v>10122</v>
      </c>
      <c r="G61" s="44">
        <f t="shared" si="12"/>
        <v>4957</v>
      </c>
      <c r="H61" s="44">
        <f t="shared" si="12"/>
        <v>3188</v>
      </c>
    </row>
    <row r="62" spans="1:8" ht="6" customHeight="1" x14ac:dyDescent="0.2">
      <c r="A62" s="9"/>
      <c r="B62" s="18"/>
      <c r="C62" s="46"/>
      <c r="D62" s="46"/>
      <c r="E62" s="46"/>
      <c r="F62" s="46"/>
      <c r="G62" s="46"/>
      <c r="H62" s="46"/>
    </row>
    <row r="63" spans="1:8" x14ac:dyDescent="0.2">
      <c r="A63" s="9"/>
      <c r="B63" s="12" t="s">
        <v>9</v>
      </c>
      <c r="C63" s="61">
        <f>D61/C61</f>
        <v>0.84323903451855697</v>
      </c>
      <c r="D63" s="62"/>
      <c r="E63" s="59">
        <f>F61/E61</f>
        <v>0.84773869346733666</v>
      </c>
      <c r="F63" s="60"/>
      <c r="G63" s="59">
        <f>H61/G61</f>
        <v>0.64313092596328425</v>
      </c>
      <c r="H63" s="60"/>
    </row>
    <row r="64" spans="1:8" ht="7.5" customHeight="1" x14ac:dyDescent="0.2">
      <c r="A64" s="9"/>
      <c r="B64" s="18"/>
      <c r="C64" s="46"/>
      <c r="D64" s="46"/>
      <c r="E64" s="46"/>
      <c r="F64" s="46"/>
      <c r="G64" s="46"/>
      <c r="H64" s="46"/>
    </row>
    <row r="65" spans="1:10" x14ac:dyDescent="0.2">
      <c r="A65" s="63" t="s">
        <v>22</v>
      </c>
      <c r="B65" s="14" t="s">
        <v>11</v>
      </c>
      <c r="C65" s="50" t="s">
        <v>31</v>
      </c>
      <c r="D65" s="50" t="s">
        <v>32</v>
      </c>
      <c r="E65" s="43">
        <v>2</v>
      </c>
      <c r="F65" s="50">
        <v>1</v>
      </c>
      <c r="G65" s="43">
        <v>0</v>
      </c>
      <c r="H65" s="50">
        <v>0</v>
      </c>
    </row>
    <row r="66" spans="1:10" x14ac:dyDescent="0.2">
      <c r="A66" s="63" t="s">
        <v>12</v>
      </c>
      <c r="B66" s="14" t="s">
        <v>13</v>
      </c>
      <c r="C66" s="51">
        <v>77</v>
      </c>
      <c r="D66" s="51">
        <v>76</v>
      </c>
      <c r="E66" s="39">
        <v>103</v>
      </c>
      <c r="F66" s="39">
        <v>92</v>
      </c>
      <c r="G66" s="39">
        <v>18</v>
      </c>
      <c r="H66" s="39">
        <v>14</v>
      </c>
    </row>
    <row r="67" spans="1:10" x14ac:dyDescent="0.2">
      <c r="A67" s="63" t="s">
        <v>12</v>
      </c>
      <c r="B67" s="15" t="s">
        <v>14</v>
      </c>
      <c r="C67" s="51">
        <v>2122</v>
      </c>
      <c r="D67" s="51">
        <v>2033</v>
      </c>
      <c r="E67" s="39">
        <v>2090</v>
      </c>
      <c r="F67" s="39">
        <v>2212</v>
      </c>
      <c r="G67" s="39">
        <v>618</v>
      </c>
      <c r="H67" s="39">
        <v>509</v>
      </c>
    </row>
    <row r="68" spans="1:10" ht="22.5" x14ac:dyDescent="0.2">
      <c r="A68" s="63" t="s">
        <v>12</v>
      </c>
      <c r="B68" s="16" t="s">
        <v>15</v>
      </c>
      <c r="C68" s="51">
        <v>20</v>
      </c>
      <c r="D68" s="51">
        <v>28</v>
      </c>
      <c r="E68" s="39">
        <v>46</v>
      </c>
      <c r="F68" s="39">
        <v>28</v>
      </c>
      <c r="G68" s="39">
        <v>13</v>
      </c>
      <c r="H68" s="39">
        <v>12</v>
      </c>
    </row>
    <row r="69" spans="1:10" x14ac:dyDescent="0.2">
      <c r="A69" s="63" t="s">
        <v>12</v>
      </c>
      <c r="B69" s="17" t="s">
        <v>16</v>
      </c>
      <c r="C69" s="52">
        <v>6344</v>
      </c>
      <c r="D69" s="52">
        <v>6142</v>
      </c>
      <c r="E69" s="49">
        <v>6867</v>
      </c>
      <c r="F69" s="49">
        <v>5925</v>
      </c>
      <c r="G69" s="49">
        <v>1621</v>
      </c>
      <c r="H69" s="49">
        <v>1112</v>
      </c>
    </row>
    <row r="70" spans="1:10" x14ac:dyDescent="0.2">
      <c r="A70" s="63" t="s">
        <v>12</v>
      </c>
      <c r="B70" s="12" t="s">
        <v>8</v>
      </c>
      <c r="C70" s="44">
        <f>SUM(C65:C69)</f>
        <v>8563</v>
      </c>
      <c r="D70" s="44">
        <f>SUM(D65:D69)</f>
        <v>8279</v>
      </c>
      <c r="E70" s="44">
        <f t="shared" ref="E70:H70" si="13">SUM(E65:E69)</f>
        <v>9108</v>
      </c>
      <c r="F70" s="44">
        <f t="shared" si="13"/>
        <v>8258</v>
      </c>
      <c r="G70" s="44">
        <f t="shared" si="13"/>
        <v>2270</v>
      </c>
      <c r="H70" s="44">
        <f t="shared" si="13"/>
        <v>1647</v>
      </c>
      <c r="I70" s="7"/>
      <c r="J70" s="7"/>
    </row>
    <row r="71" spans="1:10" ht="6" customHeight="1" x14ac:dyDescent="0.2">
      <c r="A71" s="9"/>
      <c r="B71" s="18"/>
      <c r="C71" s="47"/>
      <c r="D71" s="47"/>
      <c r="E71" s="46"/>
      <c r="F71" s="46"/>
      <c r="G71" s="46"/>
      <c r="H71" s="46"/>
    </row>
    <row r="72" spans="1:10" ht="13.9" customHeight="1" x14ac:dyDescent="0.2">
      <c r="A72" s="9"/>
      <c r="B72" s="12" t="s">
        <v>9</v>
      </c>
      <c r="C72" s="59">
        <f>D70/C70</f>
        <v>0.96683405348592788</v>
      </c>
      <c r="D72" s="60"/>
      <c r="E72" s="59">
        <f>F70/E70</f>
        <v>0.90667545015371098</v>
      </c>
      <c r="F72" s="60"/>
      <c r="G72" s="59">
        <f>H70/G70</f>
        <v>0.7255506607929515</v>
      </c>
      <c r="H72" s="60"/>
    </row>
    <row r="73" spans="1:10" ht="7.5" customHeight="1" x14ac:dyDescent="0.2">
      <c r="A73" s="9"/>
      <c r="B73" s="18"/>
      <c r="C73" s="46"/>
      <c r="D73" s="46"/>
      <c r="E73" s="46"/>
      <c r="F73" s="46"/>
      <c r="G73" s="46"/>
      <c r="H73" s="46"/>
    </row>
    <row r="74" spans="1:10" x14ac:dyDescent="0.2">
      <c r="A74" s="63" t="s">
        <v>23</v>
      </c>
      <c r="B74" s="14" t="s">
        <v>11</v>
      </c>
      <c r="C74" s="58" t="s">
        <v>31</v>
      </c>
      <c r="D74" s="58" t="s">
        <v>32</v>
      </c>
      <c r="E74" s="58">
        <v>0</v>
      </c>
      <c r="F74" s="58">
        <v>0</v>
      </c>
      <c r="G74" s="58">
        <v>0</v>
      </c>
      <c r="H74" s="58">
        <v>0</v>
      </c>
      <c r="I74" s="68"/>
    </row>
    <row r="75" spans="1:10" x14ac:dyDescent="0.2">
      <c r="A75" s="63" t="s">
        <v>12</v>
      </c>
      <c r="B75" s="14" t="s">
        <v>13</v>
      </c>
      <c r="C75" s="53">
        <v>20</v>
      </c>
      <c r="D75" s="53">
        <v>10</v>
      </c>
      <c r="E75" s="39">
        <v>13</v>
      </c>
      <c r="F75" s="39">
        <v>10</v>
      </c>
      <c r="G75" s="39">
        <v>14</v>
      </c>
      <c r="H75" s="39">
        <v>4</v>
      </c>
    </row>
    <row r="76" spans="1:10" x14ac:dyDescent="0.2">
      <c r="A76" s="63" t="s">
        <v>12</v>
      </c>
      <c r="B76" s="15" t="s">
        <v>14</v>
      </c>
      <c r="C76" s="53">
        <v>788</v>
      </c>
      <c r="D76" s="53">
        <v>582</v>
      </c>
      <c r="E76" s="39">
        <v>596</v>
      </c>
      <c r="F76" s="39">
        <v>598</v>
      </c>
      <c r="G76" s="39">
        <v>229</v>
      </c>
      <c r="H76" s="39">
        <v>196</v>
      </c>
    </row>
    <row r="77" spans="1:10" ht="22.5" x14ac:dyDescent="0.2">
      <c r="A77" s="63" t="s">
        <v>12</v>
      </c>
      <c r="B77" s="16" t="s">
        <v>15</v>
      </c>
      <c r="C77" s="53">
        <v>10</v>
      </c>
      <c r="D77" s="53">
        <v>16</v>
      </c>
      <c r="E77" s="39">
        <v>6</v>
      </c>
      <c r="F77" s="39">
        <v>9</v>
      </c>
      <c r="G77" s="39">
        <v>5</v>
      </c>
      <c r="H77" s="39">
        <v>3</v>
      </c>
    </row>
    <row r="78" spans="1:10" x14ac:dyDescent="0.2">
      <c r="A78" s="63" t="s">
        <v>12</v>
      </c>
      <c r="B78" s="17" t="s">
        <v>16</v>
      </c>
      <c r="C78" s="54">
        <v>2184</v>
      </c>
      <c r="D78" s="54">
        <v>2277</v>
      </c>
      <c r="E78" s="41">
        <v>2570</v>
      </c>
      <c r="F78" s="41">
        <v>2324</v>
      </c>
      <c r="G78" s="41">
        <v>550</v>
      </c>
      <c r="H78" s="41">
        <v>625</v>
      </c>
      <c r="I78" s="7"/>
    </row>
    <row r="79" spans="1:10" x14ac:dyDescent="0.2">
      <c r="A79" s="63" t="s">
        <v>12</v>
      </c>
      <c r="B79" s="12" t="s">
        <v>8</v>
      </c>
      <c r="C79" s="44">
        <f t="shared" ref="C79:F79" si="14">SUM(C74:C78)</f>
        <v>3002</v>
      </c>
      <c r="D79" s="44">
        <f t="shared" si="14"/>
        <v>2885</v>
      </c>
      <c r="E79" s="44">
        <f t="shared" si="14"/>
        <v>3185</v>
      </c>
      <c r="F79" s="44">
        <f t="shared" si="14"/>
        <v>2941</v>
      </c>
      <c r="G79" s="44">
        <f t="shared" ref="G79:H79" si="15">SUM(G74:G78)</f>
        <v>798</v>
      </c>
      <c r="H79" s="44">
        <f t="shared" si="15"/>
        <v>828</v>
      </c>
    </row>
    <row r="80" spans="1:10" ht="6" customHeight="1" x14ac:dyDescent="0.2">
      <c r="A80" s="9"/>
      <c r="B80" s="18"/>
      <c r="C80" s="46"/>
      <c r="D80" s="46"/>
      <c r="E80" s="46"/>
      <c r="F80" s="46"/>
      <c r="G80" s="46"/>
      <c r="H80" s="46"/>
    </row>
    <row r="81" spans="1:8" x14ac:dyDescent="0.2">
      <c r="A81" s="9"/>
      <c r="B81" s="12" t="s">
        <v>9</v>
      </c>
      <c r="C81" s="59">
        <f>D79/C79</f>
        <v>0.96102598267821449</v>
      </c>
      <c r="D81" s="60"/>
      <c r="E81" s="59">
        <f>F79/E79</f>
        <v>0.92339089481946623</v>
      </c>
      <c r="F81" s="60"/>
      <c r="G81" s="59">
        <f>H79/G79</f>
        <v>1.0375939849624061</v>
      </c>
      <c r="H81" s="60"/>
    </row>
    <row r="82" spans="1:8" ht="7.5" customHeight="1" x14ac:dyDescent="0.2">
      <c r="A82" s="9"/>
      <c r="B82" s="18"/>
      <c r="C82" s="46"/>
      <c r="D82" s="46"/>
      <c r="E82" s="46"/>
      <c r="F82" s="46"/>
      <c r="G82" s="46"/>
      <c r="H82" s="46"/>
    </row>
    <row r="83" spans="1:8" x14ac:dyDescent="0.2">
      <c r="A83" s="63" t="s">
        <v>24</v>
      </c>
      <c r="B83" s="14" t="s">
        <v>11</v>
      </c>
      <c r="C83" s="43">
        <v>1</v>
      </c>
      <c r="D83" s="43">
        <v>1</v>
      </c>
      <c r="E83" s="43">
        <v>1</v>
      </c>
      <c r="F83" s="43">
        <v>1</v>
      </c>
      <c r="G83" s="43">
        <v>0</v>
      </c>
      <c r="H83" s="43">
        <v>1</v>
      </c>
    </row>
    <row r="84" spans="1:8" x14ac:dyDescent="0.2">
      <c r="A84" s="63" t="s">
        <v>12</v>
      </c>
      <c r="B84" s="14" t="s">
        <v>13</v>
      </c>
      <c r="C84" s="39">
        <v>39</v>
      </c>
      <c r="D84" s="39">
        <v>64</v>
      </c>
      <c r="E84" s="39">
        <v>71</v>
      </c>
      <c r="F84" s="39">
        <v>69</v>
      </c>
      <c r="G84" s="39">
        <v>18</v>
      </c>
      <c r="H84" s="39">
        <v>13</v>
      </c>
    </row>
    <row r="85" spans="1:8" x14ac:dyDescent="0.2">
      <c r="A85" s="63" t="s">
        <v>12</v>
      </c>
      <c r="B85" s="15" t="s">
        <v>14</v>
      </c>
      <c r="C85" s="39">
        <v>2198</v>
      </c>
      <c r="D85" s="39">
        <v>1824</v>
      </c>
      <c r="E85" s="39">
        <v>1637</v>
      </c>
      <c r="F85" s="39">
        <v>1723</v>
      </c>
      <c r="G85" s="39">
        <v>486</v>
      </c>
      <c r="H85" s="39">
        <v>388</v>
      </c>
    </row>
    <row r="86" spans="1:8" ht="22.5" x14ac:dyDescent="0.2">
      <c r="A86" s="63" t="s">
        <v>12</v>
      </c>
      <c r="B86" s="16" t="s">
        <v>15</v>
      </c>
      <c r="C86" s="39">
        <v>16</v>
      </c>
      <c r="D86" s="39">
        <v>20</v>
      </c>
      <c r="E86" s="39">
        <v>7</v>
      </c>
      <c r="F86" s="39">
        <v>9</v>
      </c>
      <c r="G86" s="39">
        <v>5</v>
      </c>
      <c r="H86" s="39">
        <v>4</v>
      </c>
    </row>
    <row r="87" spans="1:8" x14ac:dyDescent="0.2">
      <c r="A87" s="63" t="s">
        <v>12</v>
      </c>
      <c r="B87" s="17" t="s">
        <v>16</v>
      </c>
      <c r="C87" s="41">
        <v>5487</v>
      </c>
      <c r="D87" s="41">
        <v>2760</v>
      </c>
      <c r="E87" s="41">
        <v>4313</v>
      </c>
      <c r="F87" s="41">
        <v>1340</v>
      </c>
      <c r="G87" s="41">
        <v>1059</v>
      </c>
      <c r="H87" s="41">
        <v>587</v>
      </c>
    </row>
    <row r="88" spans="1:8" x14ac:dyDescent="0.2">
      <c r="A88" s="63" t="s">
        <v>12</v>
      </c>
      <c r="B88" s="12" t="s">
        <v>8</v>
      </c>
      <c r="C88" s="44">
        <f t="shared" ref="C88:F88" si="16">SUM(C83:C87)</f>
        <v>7741</v>
      </c>
      <c r="D88" s="44">
        <f t="shared" si="16"/>
        <v>4669</v>
      </c>
      <c r="E88" s="44">
        <f t="shared" si="16"/>
        <v>6029</v>
      </c>
      <c r="F88" s="44">
        <f t="shared" si="16"/>
        <v>3142</v>
      </c>
      <c r="G88" s="44">
        <f t="shared" ref="G88:H88" si="17">SUM(G83:G87)</f>
        <v>1568</v>
      </c>
      <c r="H88" s="44">
        <f t="shared" si="17"/>
        <v>993</v>
      </c>
    </row>
    <row r="89" spans="1:8" ht="6" customHeight="1" x14ac:dyDescent="0.2">
      <c r="A89" s="9"/>
      <c r="B89" s="18"/>
      <c r="C89" s="46"/>
      <c r="D89" s="46"/>
      <c r="E89" s="46"/>
      <c r="F89" s="46"/>
      <c r="G89" s="46"/>
      <c r="H89" s="46"/>
    </row>
    <row r="90" spans="1:8" x14ac:dyDescent="0.2">
      <c r="A90" s="9"/>
      <c r="B90" s="12" t="s">
        <v>9</v>
      </c>
      <c r="C90" s="59">
        <f t="shared" ref="C90" si="18">D88/C88</f>
        <v>0.60315204753907758</v>
      </c>
      <c r="D90" s="60"/>
      <c r="E90" s="59">
        <f>F88/E88</f>
        <v>0.52114778570243825</v>
      </c>
      <c r="F90" s="60"/>
      <c r="G90" s="59">
        <f>H88/G88</f>
        <v>0.63329081632653061</v>
      </c>
      <c r="H90" s="60"/>
    </row>
    <row r="91" spans="1:8" ht="7.5" customHeight="1" x14ac:dyDescent="0.2">
      <c r="A91" s="9"/>
      <c r="B91" s="18"/>
      <c r="C91" s="46"/>
      <c r="D91" s="46"/>
      <c r="E91" s="46"/>
      <c r="F91" s="46"/>
      <c r="G91" s="46"/>
      <c r="H91" s="46"/>
    </row>
    <row r="92" spans="1:8" x14ac:dyDescent="0.2">
      <c r="A92" s="20"/>
    </row>
    <row r="93" spans="1:8" x14ac:dyDescent="0.2">
      <c r="A93" s="21"/>
    </row>
    <row r="94" spans="1:8" x14ac:dyDescent="0.2">
      <c r="A94" s="21"/>
    </row>
    <row r="95" spans="1:8" ht="28.15" customHeight="1" x14ac:dyDescent="0.2">
      <c r="A95" s="67"/>
      <c r="B95" s="67"/>
    </row>
    <row r="96" spans="1:8" ht="27" customHeight="1" x14ac:dyDescent="0.2">
      <c r="A96" s="67" t="s">
        <v>25</v>
      </c>
      <c r="B96" s="67"/>
      <c r="C96" s="67"/>
    </row>
  </sheetData>
  <mergeCells count="42">
    <mergeCell ref="G54:H54"/>
    <mergeCell ref="G63:H63"/>
    <mergeCell ref="G72:H72"/>
    <mergeCell ref="G81:H81"/>
    <mergeCell ref="G90:H90"/>
    <mergeCell ref="G11:H11"/>
    <mergeCell ref="G20:H20"/>
    <mergeCell ref="G29:H29"/>
    <mergeCell ref="G37:H37"/>
    <mergeCell ref="G45:H45"/>
    <mergeCell ref="A96:C96"/>
    <mergeCell ref="A74:A79"/>
    <mergeCell ref="A83:A88"/>
    <mergeCell ref="A95:B95"/>
    <mergeCell ref="A39:A43"/>
    <mergeCell ref="A47:A52"/>
    <mergeCell ref="A56:A61"/>
    <mergeCell ref="A65:A70"/>
    <mergeCell ref="C81:D81"/>
    <mergeCell ref="C90:D90"/>
    <mergeCell ref="A6:A9"/>
    <mergeCell ref="A13:A18"/>
    <mergeCell ref="A22:A27"/>
    <mergeCell ref="A31:A35"/>
    <mergeCell ref="C11:D11"/>
    <mergeCell ref="C20:D20"/>
    <mergeCell ref="C29:D29"/>
    <mergeCell ref="C37:D37"/>
    <mergeCell ref="C45:D45"/>
    <mergeCell ref="C54:D54"/>
    <mergeCell ref="C63:D63"/>
    <mergeCell ref="C72:D72"/>
    <mergeCell ref="E11:F11"/>
    <mergeCell ref="E20:F20"/>
    <mergeCell ref="E29:F29"/>
    <mergeCell ref="E37:F37"/>
    <mergeCell ref="E45:F45"/>
    <mergeCell ref="E54:F54"/>
    <mergeCell ref="E63:F63"/>
    <mergeCell ref="E72:F72"/>
    <mergeCell ref="E81:F81"/>
    <mergeCell ref="E90:F90"/>
  </mergeCells>
  <conditionalFormatting sqref="C90:D90">
    <cfRule type="cellIs" dxfId="108" priority="176" operator="lessThan">
      <formula>1</formula>
    </cfRule>
    <cfRule type="cellIs" dxfId="107" priority="177" operator="lessThan">
      <formula>0.99</formula>
    </cfRule>
    <cfRule type="cellIs" dxfId="106" priority="178" operator="greaterThan">
      <formula>1</formula>
    </cfRule>
  </conditionalFormatting>
  <conditionalFormatting sqref="C11:D11">
    <cfRule type="cellIs" dxfId="105" priority="171" operator="greaterThan">
      <formula>1</formula>
    </cfRule>
    <cfRule type="cellIs" dxfId="104" priority="175" operator="lessThan">
      <formula>1</formula>
    </cfRule>
  </conditionalFormatting>
  <conditionalFormatting sqref="C37:D37">
    <cfRule type="cellIs" dxfId="103" priority="168" operator="lessThan">
      <formula>1</formula>
    </cfRule>
    <cfRule type="cellIs" dxfId="102" priority="169" operator="lessThan">
      <formula>0.99</formula>
    </cfRule>
    <cfRule type="cellIs" dxfId="101" priority="170" operator="greaterThan">
      <formula>1</formula>
    </cfRule>
  </conditionalFormatting>
  <conditionalFormatting sqref="C45:D45">
    <cfRule type="cellIs" dxfId="100" priority="165" operator="lessThan">
      <formula>1</formula>
    </cfRule>
    <cfRule type="cellIs" dxfId="99" priority="166" operator="lessThan">
      <formula>0.99</formula>
    </cfRule>
    <cfRule type="cellIs" dxfId="98" priority="167" operator="greaterThan">
      <formula>1</formula>
    </cfRule>
  </conditionalFormatting>
  <conditionalFormatting sqref="C63:D63">
    <cfRule type="cellIs" dxfId="97" priority="159" operator="lessThan">
      <formula>1</formula>
    </cfRule>
    <cfRule type="cellIs" dxfId="96" priority="160" operator="lessThan">
      <formula>0.99</formula>
    </cfRule>
    <cfRule type="cellIs" dxfId="95" priority="161" operator="greaterThan">
      <formula>1</formula>
    </cfRule>
  </conditionalFormatting>
  <conditionalFormatting sqref="C20:D20">
    <cfRule type="cellIs" dxfId="94" priority="138" operator="lessThan">
      <formula>1</formula>
    </cfRule>
    <cfRule type="cellIs" dxfId="93" priority="139" operator="lessThan">
      <formula>0.99</formula>
    </cfRule>
    <cfRule type="cellIs" dxfId="92" priority="140" operator="greaterThan">
      <formula>1</formula>
    </cfRule>
  </conditionalFormatting>
  <conditionalFormatting sqref="C29:D29">
    <cfRule type="cellIs" dxfId="91" priority="135" operator="lessThan">
      <formula>1</formula>
    </cfRule>
    <cfRule type="cellIs" dxfId="90" priority="136" operator="lessThan">
      <formula>0.99</formula>
    </cfRule>
    <cfRule type="cellIs" dxfId="89" priority="137" operator="greaterThan">
      <formula>1</formula>
    </cfRule>
  </conditionalFormatting>
  <conditionalFormatting sqref="C72:D72">
    <cfRule type="cellIs" dxfId="88" priority="129" operator="lessThan">
      <formula>1</formula>
    </cfRule>
    <cfRule type="cellIs" dxfId="87" priority="130" operator="lessThan">
      <formula>0.99</formula>
    </cfRule>
    <cfRule type="cellIs" dxfId="86" priority="131" operator="greaterThan">
      <formula>1</formula>
    </cfRule>
  </conditionalFormatting>
  <conditionalFormatting sqref="E11:F11">
    <cfRule type="cellIs" dxfId="85" priority="98" operator="greaterThan">
      <formula>1</formula>
    </cfRule>
    <cfRule type="cellIs" dxfId="84" priority="99" operator="lessThan">
      <formula>1</formula>
    </cfRule>
  </conditionalFormatting>
  <conditionalFormatting sqref="E20:F20">
    <cfRule type="cellIs" dxfId="83" priority="95" operator="lessThan">
      <formula>1</formula>
    </cfRule>
    <cfRule type="cellIs" dxfId="82" priority="96" operator="lessThan">
      <formula>0.99</formula>
    </cfRule>
    <cfRule type="cellIs" dxfId="81" priority="97" operator="greaterThan">
      <formula>1</formula>
    </cfRule>
  </conditionalFormatting>
  <conditionalFormatting sqref="E29:F29">
    <cfRule type="cellIs" dxfId="80" priority="92" operator="lessThan">
      <formula>1</formula>
    </cfRule>
    <cfRule type="cellIs" dxfId="79" priority="93" operator="lessThan">
      <formula>0.99</formula>
    </cfRule>
    <cfRule type="cellIs" dxfId="78" priority="94" operator="greaterThan">
      <formula>1</formula>
    </cfRule>
  </conditionalFormatting>
  <conditionalFormatting sqref="E37:F37">
    <cfRule type="cellIs" dxfId="77" priority="89" operator="lessThan">
      <formula>1</formula>
    </cfRule>
    <cfRule type="cellIs" dxfId="76" priority="90" operator="lessThan">
      <formula>0.99</formula>
    </cfRule>
    <cfRule type="cellIs" dxfId="75" priority="91" operator="greaterThan">
      <formula>1</formula>
    </cfRule>
  </conditionalFormatting>
  <conditionalFormatting sqref="E45:F45">
    <cfRule type="cellIs" dxfId="74" priority="86" operator="lessThan">
      <formula>1</formula>
    </cfRule>
    <cfRule type="cellIs" dxfId="73" priority="87" operator="lessThan">
      <formula>0.99</formula>
    </cfRule>
    <cfRule type="cellIs" dxfId="72" priority="88" operator="greaterThan">
      <formula>1</formula>
    </cfRule>
  </conditionalFormatting>
  <conditionalFormatting sqref="C54:D54">
    <cfRule type="cellIs" dxfId="71" priority="83" operator="lessThan">
      <formula>1</formula>
    </cfRule>
    <cfRule type="cellIs" dxfId="70" priority="84" operator="lessThan">
      <formula>0.99</formula>
    </cfRule>
    <cfRule type="cellIs" dxfId="69" priority="85" operator="greaterThan">
      <formula>1</formula>
    </cfRule>
  </conditionalFormatting>
  <conditionalFormatting sqref="E63:F63">
    <cfRule type="cellIs" dxfId="68" priority="77" operator="lessThan">
      <formula>1</formula>
    </cfRule>
    <cfRule type="cellIs" dxfId="67" priority="78" operator="lessThan">
      <formula>0.99</formula>
    </cfRule>
    <cfRule type="cellIs" dxfId="66" priority="79" operator="greaterThan">
      <formula>1</formula>
    </cfRule>
  </conditionalFormatting>
  <conditionalFormatting sqref="E72:F72">
    <cfRule type="cellIs" dxfId="65" priority="74" operator="lessThan">
      <formula>1</formula>
    </cfRule>
    <cfRule type="cellIs" dxfId="64" priority="75" operator="lessThan">
      <formula>0.99</formula>
    </cfRule>
    <cfRule type="cellIs" dxfId="63" priority="76" operator="greaterThan">
      <formula>1</formula>
    </cfRule>
  </conditionalFormatting>
  <conditionalFormatting sqref="E90:F90">
    <cfRule type="cellIs" dxfId="62" priority="71" operator="lessThan">
      <formula>1</formula>
    </cfRule>
    <cfRule type="cellIs" dxfId="61" priority="72" operator="lessThan">
      <formula>0.99</formula>
    </cfRule>
    <cfRule type="cellIs" dxfId="60" priority="73" operator="greaterThan">
      <formula>1</formula>
    </cfRule>
  </conditionalFormatting>
  <conditionalFormatting sqref="E81:F81">
    <cfRule type="cellIs" dxfId="59" priority="68" operator="lessThan">
      <formula>1</formula>
    </cfRule>
    <cfRule type="cellIs" dxfId="58" priority="69" operator="lessThan">
      <formula>0.99</formula>
    </cfRule>
    <cfRule type="cellIs" dxfId="57" priority="70" operator="greaterThan">
      <formula>1</formula>
    </cfRule>
  </conditionalFormatting>
  <conditionalFormatting sqref="E54:F54">
    <cfRule type="cellIs" dxfId="56" priority="65" operator="lessThan">
      <formula>1</formula>
    </cfRule>
    <cfRule type="cellIs" dxfId="55" priority="66" operator="lessThan">
      <formula>0.99</formula>
    </cfRule>
    <cfRule type="cellIs" dxfId="54" priority="67" operator="greaterThan">
      <formula>1</formula>
    </cfRule>
  </conditionalFormatting>
  <conditionalFormatting sqref="C81:D81">
    <cfRule type="cellIs" dxfId="53" priority="62" operator="lessThan">
      <formula>1</formula>
    </cfRule>
    <cfRule type="cellIs" dxfId="52" priority="63" operator="lessThan">
      <formula>0.99</formula>
    </cfRule>
    <cfRule type="cellIs" dxfId="51" priority="64" operator="greaterThan">
      <formula>1</formula>
    </cfRule>
  </conditionalFormatting>
  <conditionalFormatting sqref="G11:H11">
    <cfRule type="cellIs" dxfId="50" priority="31" operator="greaterThan">
      <formula>1</formula>
    </cfRule>
    <cfRule type="cellIs" dxfId="49" priority="32" operator="lessThan">
      <formula>1</formula>
    </cfRule>
  </conditionalFormatting>
  <conditionalFormatting sqref="G29:H29">
    <cfRule type="cellIs" dxfId="48" priority="28" operator="lessThan">
      <formula>1</formula>
    </cfRule>
    <cfRule type="cellIs" dxfId="47" priority="29" operator="lessThan">
      <formula>0.99</formula>
    </cfRule>
    <cfRule type="cellIs" dxfId="46" priority="30" operator="greaterThan">
      <formula>1</formula>
    </cfRule>
  </conditionalFormatting>
  <conditionalFormatting sqref="G90:H90">
    <cfRule type="cellIs" dxfId="45" priority="25" operator="lessThan">
      <formula>1</formula>
    </cfRule>
    <cfRule type="cellIs" dxfId="44" priority="26" operator="lessThan">
      <formula>0.99</formula>
    </cfRule>
    <cfRule type="cellIs" dxfId="43" priority="27" operator="greaterThan">
      <formula>1</formula>
    </cfRule>
  </conditionalFormatting>
  <conditionalFormatting sqref="G72:H72">
    <cfRule type="cellIs" dxfId="42" priority="19" operator="lessThan">
      <formula>1</formula>
    </cfRule>
    <cfRule type="cellIs" dxfId="41" priority="20" operator="lessThan">
      <formula>0.99</formula>
    </cfRule>
    <cfRule type="cellIs" dxfId="40" priority="21" operator="greaterThan">
      <formula>1</formula>
    </cfRule>
  </conditionalFormatting>
  <conditionalFormatting sqref="G63:H63">
    <cfRule type="cellIs" dxfId="39" priority="16" operator="lessThan">
      <formula>1</formula>
    </cfRule>
    <cfRule type="cellIs" dxfId="38" priority="17" operator="lessThan">
      <formula>0.99</formula>
    </cfRule>
    <cfRule type="cellIs" dxfId="37" priority="18" operator="greaterThan">
      <formula>1</formula>
    </cfRule>
  </conditionalFormatting>
  <conditionalFormatting sqref="G54:H54">
    <cfRule type="cellIs" dxfId="36" priority="13" operator="lessThan">
      <formula>1</formula>
    </cfRule>
    <cfRule type="cellIs" dxfId="35" priority="14" operator="lessThan">
      <formula>0.99</formula>
    </cfRule>
    <cfRule type="cellIs" dxfId="34" priority="15" operator="greaterThan">
      <formula>1</formula>
    </cfRule>
  </conditionalFormatting>
  <conditionalFormatting sqref="G37:H37">
    <cfRule type="cellIs" dxfId="33" priority="10" operator="lessThan">
      <formula>1</formula>
    </cfRule>
    <cfRule type="cellIs" dxfId="32" priority="11" operator="lessThan">
      <formula>0.99</formula>
    </cfRule>
    <cfRule type="cellIs" dxfId="31" priority="12" operator="greaterThan">
      <formula>1</formula>
    </cfRule>
  </conditionalFormatting>
  <conditionalFormatting sqref="G45:H45">
    <cfRule type="cellIs" dxfId="30" priority="7" operator="lessThan">
      <formula>1</formula>
    </cfRule>
    <cfRule type="cellIs" dxfId="29" priority="8" operator="lessThan">
      <formula>0.99</formula>
    </cfRule>
    <cfRule type="cellIs" dxfId="28" priority="9" operator="greaterThan">
      <formula>1</formula>
    </cfRule>
  </conditionalFormatting>
  <conditionalFormatting sqref="G20:H20">
    <cfRule type="cellIs" dxfId="9" priority="4" operator="lessThan">
      <formula>1</formula>
    </cfRule>
    <cfRule type="cellIs" dxfId="8" priority="5" operator="lessThan">
      <formula>0.99</formula>
    </cfRule>
    <cfRule type="cellIs" dxfId="7" priority="6" operator="greaterThan">
      <formula>1</formula>
    </cfRule>
  </conditionalFormatting>
  <conditionalFormatting sqref="G81:H81">
    <cfRule type="cellIs" dxfId="4" priority="1" operator="lessThan">
      <formula>1</formula>
    </cfRule>
    <cfRule type="cellIs" dxfId="3" priority="2" operator="lessThan">
      <formula>0.99</formula>
    </cfRule>
    <cfRule type="cellIs" dxfId="2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6" orientation="portrait" r:id="rId1"/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3" zoomScaleNormal="100" workbookViewId="0">
      <selection activeCell="G13" sqref="G13"/>
    </sheetView>
  </sheetViews>
  <sheetFormatPr defaultColWidth="9.140625" defaultRowHeight="12.75" x14ac:dyDescent="0.2"/>
  <cols>
    <col min="1" max="1" width="29.28515625" style="2" customWidth="1"/>
    <col min="2" max="2" width="27.5703125" style="2" customWidth="1"/>
    <col min="3" max="5" width="16.28515625" style="2" customWidth="1"/>
    <col min="6" max="6" width="9.140625" style="2"/>
    <col min="7" max="7" width="8.7109375" style="2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23" customFormat="1" ht="15.75" x14ac:dyDescent="0.25">
      <c r="A1" s="22" t="s">
        <v>0</v>
      </c>
    </row>
    <row r="2" spans="1:5" s="23" customFormat="1" ht="15" x14ac:dyDescent="0.25">
      <c r="A2" s="24" t="s">
        <v>26</v>
      </c>
    </row>
    <row r="3" spans="1:5" s="23" customFormat="1" ht="13.9" customHeight="1" x14ac:dyDescent="0.2">
      <c r="A3" s="57" t="s">
        <v>37</v>
      </c>
    </row>
    <row r="4" spans="1:5" s="23" customFormat="1" x14ac:dyDescent="0.25"/>
    <row r="5" spans="1:5" s="23" customFormat="1" ht="33" customHeight="1" x14ac:dyDescent="0.25">
      <c r="A5" s="4" t="s">
        <v>2</v>
      </c>
      <c r="B5" s="4" t="s">
        <v>3</v>
      </c>
      <c r="C5" s="25" t="s">
        <v>38</v>
      </c>
      <c r="D5" s="25" t="s">
        <v>39</v>
      </c>
      <c r="E5" s="25" t="s">
        <v>27</v>
      </c>
    </row>
    <row r="6" spans="1:5" s="23" customFormat="1" ht="8.25" customHeight="1" x14ac:dyDescent="0.25">
      <c r="A6" s="9"/>
      <c r="B6" s="26"/>
      <c r="C6" s="27"/>
      <c r="D6" s="27"/>
      <c r="E6" s="27"/>
    </row>
    <row r="7" spans="1:5" s="23" customFormat="1" ht="28.9" customHeight="1" x14ac:dyDescent="0.25">
      <c r="A7" s="28" t="s">
        <v>28</v>
      </c>
      <c r="B7" s="29" t="s">
        <v>8</v>
      </c>
      <c r="C7" s="30">
        <v>8991</v>
      </c>
      <c r="D7" s="30">
        <v>8327</v>
      </c>
      <c r="E7" s="31">
        <f>(D7-C7)/C7</f>
        <v>-7.3851629407184968E-2</v>
      </c>
    </row>
    <row r="8" spans="1:5" s="23" customFormat="1" ht="8.25" customHeight="1" x14ac:dyDescent="0.25">
      <c r="A8" s="9"/>
      <c r="B8" s="26"/>
      <c r="C8" s="27"/>
      <c r="D8" s="27"/>
      <c r="E8" s="27"/>
    </row>
    <row r="9" spans="1:5" s="23" customFormat="1" ht="28.9" customHeight="1" x14ac:dyDescent="0.25">
      <c r="A9" s="28" t="s">
        <v>10</v>
      </c>
      <c r="B9" s="29" t="s">
        <v>8</v>
      </c>
      <c r="C9" s="30">
        <v>7011</v>
      </c>
      <c r="D9" s="30">
        <v>5747</v>
      </c>
      <c r="E9" s="31">
        <f>(D9-C9)/C9</f>
        <v>-0.18028811867066039</v>
      </c>
    </row>
    <row r="10" spans="1:5" s="23" customFormat="1" ht="8.25" customHeight="1" x14ac:dyDescent="0.25">
      <c r="A10" s="32"/>
      <c r="B10" s="26"/>
      <c r="C10" s="33"/>
      <c r="D10" s="33"/>
      <c r="E10" s="34"/>
    </row>
    <row r="11" spans="1:5" s="23" customFormat="1" ht="28.9" customHeight="1" x14ac:dyDescent="0.25">
      <c r="A11" s="28" t="s">
        <v>17</v>
      </c>
      <c r="B11" s="29" t="s">
        <v>8</v>
      </c>
      <c r="C11" s="30">
        <v>3339</v>
      </c>
      <c r="D11" s="30">
        <v>5411</v>
      </c>
      <c r="E11" s="31">
        <f>(D11-C11)/C11</f>
        <v>0.6205450733752621</v>
      </c>
    </row>
    <row r="12" spans="1:5" s="23" customFormat="1" ht="8.25" customHeight="1" x14ac:dyDescent="0.25">
      <c r="A12" s="32"/>
      <c r="B12" s="26"/>
      <c r="C12" s="33"/>
      <c r="D12" s="33"/>
      <c r="E12" s="34"/>
    </row>
    <row r="13" spans="1:5" s="23" customFormat="1" ht="28.9" customHeight="1" x14ac:dyDescent="0.25">
      <c r="A13" s="28" t="s">
        <v>18</v>
      </c>
      <c r="B13" s="29" t="s">
        <v>8</v>
      </c>
      <c r="C13" s="30">
        <v>2204</v>
      </c>
      <c r="D13" s="30">
        <v>2024</v>
      </c>
      <c r="E13" s="31">
        <f>(D13-C13)/C13</f>
        <v>-8.1669691470054442E-2</v>
      </c>
    </row>
    <row r="14" spans="1:5" s="23" customFormat="1" ht="8.25" customHeight="1" x14ac:dyDescent="0.25">
      <c r="A14" s="32"/>
      <c r="B14" s="26"/>
      <c r="C14" s="33"/>
      <c r="D14" s="33"/>
      <c r="E14" s="34"/>
    </row>
    <row r="15" spans="1:5" s="23" customFormat="1" ht="28.9" customHeight="1" x14ac:dyDescent="0.25">
      <c r="A15" s="28" t="s">
        <v>19</v>
      </c>
      <c r="B15" s="29" t="s">
        <v>8</v>
      </c>
      <c r="C15" s="30">
        <v>7265</v>
      </c>
      <c r="D15" s="30">
        <v>7134</v>
      </c>
      <c r="E15" s="31">
        <f>(D15-C15)/C15</f>
        <v>-1.8031658637302134E-2</v>
      </c>
    </row>
    <row r="16" spans="1:5" s="23" customFormat="1" ht="8.25" customHeight="1" x14ac:dyDescent="0.25">
      <c r="A16" s="32"/>
      <c r="B16" s="26"/>
      <c r="C16" s="33"/>
      <c r="D16" s="33"/>
      <c r="E16" s="34"/>
    </row>
    <row r="17" spans="1:8" s="23" customFormat="1" ht="28.9" customHeight="1" x14ac:dyDescent="0.25">
      <c r="A17" s="28" t="s">
        <v>20</v>
      </c>
      <c r="B17" s="29" t="s">
        <v>8</v>
      </c>
      <c r="C17" s="30">
        <v>21488</v>
      </c>
      <c r="D17" s="30">
        <v>30735</v>
      </c>
      <c r="E17" s="31">
        <f>(D17-C17)/C17</f>
        <v>0.43033320923306029</v>
      </c>
    </row>
    <row r="18" spans="1:8" s="23" customFormat="1" ht="8.25" customHeight="1" x14ac:dyDescent="0.25">
      <c r="A18" s="32"/>
      <c r="B18" s="26"/>
      <c r="C18" s="33"/>
      <c r="D18" s="33"/>
      <c r="E18" s="34"/>
    </row>
    <row r="19" spans="1:8" s="23" customFormat="1" ht="28.9" customHeight="1" x14ac:dyDescent="0.25">
      <c r="A19" s="28" t="s">
        <v>21</v>
      </c>
      <c r="B19" s="29" t="s">
        <v>8</v>
      </c>
      <c r="C19" s="30">
        <v>7225</v>
      </c>
      <c r="D19" s="30">
        <v>11056</v>
      </c>
      <c r="E19" s="31">
        <f>(D19-C19)/C19</f>
        <v>0.53024221453287201</v>
      </c>
    </row>
    <row r="20" spans="1:8" s="23" customFormat="1" ht="8.25" customHeight="1" x14ac:dyDescent="0.25">
      <c r="A20" s="32"/>
      <c r="B20" s="26"/>
      <c r="C20" s="33"/>
      <c r="D20" s="33"/>
      <c r="E20" s="34"/>
    </row>
    <row r="21" spans="1:8" s="23" customFormat="1" ht="28.9" customHeight="1" x14ac:dyDescent="0.25">
      <c r="A21" s="28" t="s">
        <v>22</v>
      </c>
      <c r="B21" s="29" t="s">
        <v>8</v>
      </c>
      <c r="C21" s="30">
        <v>13353</v>
      </c>
      <c r="D21" s="30">
        <v>9392</v>
      </c>
      <c r="E21" s="31">
        <f>(D21-C21)/C21</f>
        <v>-0.29663745974687339</v>
      </c>
    </row>
    <row r="22" spans="1:8" s="23" customFormat="1" ht="8.25" customHeight="1" x14ac:dyDescent="0.25">
      <c r="A22" s="32"/>
      <c r="B22" s="26"/>
      <c r="C22" s="33"/>
      <c r="D22" s="33"/>
      <c r="E22" s="34"/>
    </row>
    <row r="23" spans="1:8" s="23" customFormat="1" ht="28.9" customHeight="1" x14ac:dyDescent="0.25">
      <c r="A23" s="28" t="s">
        <v>23</v>
      </c>
      <c r="B23" s="29" t="s">
        <v>8</v>
      </c>
      <c r="C23" s="30">
        <v>1113</v>
      </c>
      <c r="D23" s="30">
        <v>1433</v>
      </c>
      <c r="E23" s="31">
        <f>(D23-C23)/C23</f>
        <v>0.28751123090745734</v>
      </c>
    </row>
    <row r="24" spans="1:8" s="23" customFormat="1" ht="8.25" customHeight="1" x14ac:dyDescent="0.25">
      <c r="A24" s="32"/>
      <c r="B24" s="26"/>
      <c r="C24" s="33"/>
      <c r="D24" s="33"/>
      <c r="E24" s="34"/>
    </row>
    <row r="25" spans="1:8" s="23" customFormat="1" ht="28.9" customHeight="1" x14ac:dyDescent="0.25">
      <c r="A25" s="28" t="s">
        <v>24</v>
      </c>
      <c r="B25" s="29" t="s">
        <v>8</v>
      </c>
      <c r="C25" s="30">
        <v>15388</v>
      </c>
      <c r="D25" s="30">
        <v>20126</v>
      </c>
      <c r="E25" s="31">
        <f>(D25-C25)/C25</f>
        <v>0.30790226150246947</v>
      </c>
    </row>
    <row r="26" spans="1:8" s="23" customFormat="1" ht="8.25" customHeight="1" x14ac:dyDescent="0.25">
      <c r="A26" s="32"/>
      <c r="B26" s="26"/>
      <c r="C26" s="33"/>
      <c r="D26" s="33"/>
      <c r="E26" s="34"/>
    </row>
    <row r="27" spans="1:8" x14ac:dyDescent="0.2">
      <c r="A27" s="35"/>
      <c r="C27" s="7"/>
      <c r="D27" s="7"/>
    </row>
    <row r="28" spans="1:8" ht="27.6" customHeight="1" x14ac:dyDescent="0.2">
      <c r="A28" s="67"/>
      <c r="B28" s="67"/>
      <c r="C28" s="67"/>
      <c r="D28" s="67"/>
      <c r="E28" s="67"/>
    </row>
    <row r="29" spans="1:8" ht="32.450000000000003" customHeight="1" x14ac:dyDescent="0.2">
      <c r="A29" s="67" t="s">
        <v>25</v>
      </c>
      <c r="B29" s="67"/>
      <c r="C29" s="67"/>
      <c r="D29" s="67"/>
      <c r="E29" s="67"/>
      <c r="F29" s="36"/>
      <c r="G29" s="36"/>
      <c r="H29" s="36"/>
    </row>
  </sheetData>
  <mergeCells count="2">
    <mergeCell ref="A28:E28"/>
    <mergeCell ref="A29:E29"/>
  </mergeCells>
  <conditionalFormatting sqref="E7">
    <cfRule type="cellIs" dxfId="27" priority="37" operator="greaterThan">
      <formula>0</formula>
    </cfRule>
    <cfRule type="cellIs" dxfId="26" priority="38" operator="lessThan">
      <formula>0</formula>
    </cfRule>
  </conditionalFormatting>
  <conditionalFormatting sqref="E13">
    <cfRule type="cellIs" dxfId="25" priority="31" operator="greaterThan">
      <formula>0</formula>
    </cfRule>
    <cfRule type="cellIs" dxfId="24" priority="32" operator="lessThan">
      <formula>0</formula>
    </cfRule>
  </conditionalFormatting>
  <conditionalFormatting sqref="E15">
    <cfRule type="cellIs" dxfId="23" priority="27" operator="greaterThan">
      <formula>0</formula>
    </cfRule>
    <cfRule type="cellIs" dxfId="22" priority="28" operator="lessThan">
      <formula>0</formula>
    </cfRule>
  </conditionalFormatting>
  <conditionalFormatting sqref="E19">
    <cfRule type="cellIs" dxfId="21" priority="25" operator="greaterThan">
      <formula>0</formula>
    </cfRule>
    <cfRule type="cellIs" dxfId="20" priority="26" operator="lessThan">
      <formula>0</formula>
    </cfRule>
  </conditionalFormatting>
  <conditionalFormatting sqref="E25">
    <cfRule type="cellIs" dxfId="19" priority="21" operator="greaterThan">
      <formula>0</formula>
    </cfRule>
    <cfRule type="cellIs" dxfId="18" priority="22" operator="lessThan">
      <formula>0</formula>
    </cfRule>
  </conditionalFormatting>
  <conditionalFormatting sqref="E11">
    <cfRule type="cellIs" dxfId="17" priority="13" operator="greaterThan">
      <formula>0</formula>
    </cfRule>
    <cfRule type="cellIs" dxfId="16" priority="14" operator="lessThan">
      <formula>0</formula>
    </cfRule>
  </conditionalFormatting>
  <conditionalFormatting sqref="E21">
    <cfRule type="cellIs" dxfId="15" priority="9" operator="greaterThan">
      <formula>0</formula>
    </cfRule>
    <cfRule type="cellIs" dxfId="14" priority="10" operator="lessThan">
      <formula>0</formula>
    </cfRule>
  </conditionalFormatting>
  <conditionalFormatting sqref="E17">
    <cfRule type="cellIs" dxfId="11" priority="5" operator="greaterThan">
      <formula>0</formula>
    </cfRule>
    <cfRule type="cellIs" dxfId="10" priority="6" operator="lessThan">
      <formula>0</formula>
    </cfRule>
  </conditionalFormatting>
  <conditionalFormatting sqref="E9">
    <cfRule type="cellIs" dxfId="6" priority="3" operator="greaterThan">
      <formula>0</formula>
    </cfRule>
    <cfRule type="cellIs" dxfId="5" priority="4" operator="lessThan">
      <formula>0</formula>
    </cfRule>
  </conditionalFormatting>
  <conditionalFormatting sqref="E2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19F013-3BAF-4FC5-8FFF-CEE8011594E4}"/>
</file>

<file path=customXml/itemProps2.xml><?xml version="1.0" encoding="utf-8"?>
<ds:datastoreItem xmlns:ds="http://schemas.openxmlformats.org/officeDocument/2006/customXml" ds:itemID="{3FC62076-51F4-43EB-9B4A-58FFC88E0D31}"/>
</file>

<file path=customXml/itemProps3.xml><?xml version="1.0" encoding="utf-8"?>
<ds:datastoreItem xmlns:ds="http://schemas.openxmlformats.org/officeDocument/2006/customXml" ds:itemID="{96054C2B-D357-4CE8-AFD8-E01A5CA6E1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Flussi_milano</vt:lpstr>
      <vt:lpstr>varpend_milano</vt:lpstr>
      <vt:lpstr>Flussi_milano!Area_stampa</vt:lpstr>
      <vt:lpstr>varpend_milano!Area_stampa</vt:lpstr>
      <vt:lpstr>Flussi_milano!Titoli_stampa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cp:lastPrinted>2017-05-31T15:24:22Z</cp:lastPrinted>
  <dcterms:created xsi:type="dcterms:W3CDTF">2017-03-01T07:54:15Z</dcterms:created>
  <dcterms:modified xsi:type="dcterms:W3CDTF">2019-07-03T15:00:21Z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