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milano" sheetId="1" r:id="rId1"/>
    <sheet name="varpend_milano" sheetId="2" r:id="rId2"/>
  </sheets>
  <definedNames>
    <definedName name="_xlnm._FilterDatabase" localSheetId="0" hidden="1">Flussi_milano!$A$5:$B$9</definedName>
    <definedName name="_xlnm._FilterDatabase" localSheetId="1" hidden="1">varpend_milano!$A$5:$E$5</definedName>
    <definedName name="_xlnm.Print_Area" localSheetId="0">Flussi_milano!$A$1:$D$96</definedName>
    <definedName name="_xlnm.Print_Area" localSheetId="1">varpend_milano!$A$1:$E$29</definedName>
    <definedName name="_xlnm.Print_Titles" localSheetId="0">Flussi_milano!$5:$5</definedName>
  </definedNames>
  <calcPr calcId="162913"/>
</workbook>
</file>

<file path=xl/calcChain.xml><?xml version="1.0" encoding="utf-8"?>
<calcChain xmlns="http://schemas.openxmlformats.org/spreadsheetml/2006/main">
  <c r="H9" i="1" l="1"/>
  <c r="G9" i="1"/>
  <c r="H18" i="1"/>
  <c r="G18" i="1"/>
  <c r="H88" i="1"/>
  <c r="G88" i="1"/>
  <c r="E23" i="2"/>
  <c r="G81" i="1"/>
  <c r="E9" i="2"/>
  <c r="G20" i="1"/>
  <c r="G45" i="1" l="1"/>
  <c r="G37" i="1"/>
  <c r="G63" i="1"/>
  <c r="G72" i="1"/>
  <c r="G90" i="1"/>
  <c r="G29" i="1"/>
  <c r="G11" i="1"/>
  <c r="G54" i="1" l="1"/>
  <c r="E17" i="2"/>
  <c r="E54" i="1" l="1"/>
  <c r="E45" i="1" l="1"/>
  <c r="E29" i="1"/>
  <c r="E81" i="1"/>
  <c r="E63" i="1"/>
  <c r="E37" i="1"/>
  <c r="E20" i="1"/>
  <c r="E11" i="1"/>
  <c r="E90" i="1"/>
  <c r="E72" i="1"/>
  <c r="D52" i="1"/>
  <c r="C52" i="1"/>
  <c r="C54" i="1" l="1"/>
  <c r="E21" i="2"/>
  <c r="D70" i="1"/>
  <c r="C70" i="1"/>
  <c r="C72" i="1" l="1"/>
  <c r="D27" i="1" l="1"/>
  <c r="C27" i="1"/>
  <c r="D18" i="1"/>
  <c r="C18" i="1"/>
  <c r="E11" i="2"/>
  <c r="C29" i="1" l="1"/>
  <c r="C20" i="1"/>
  <c r="D79" i="1"/>
  <c r="C79" i="1"/>
  <c r="C81" i="1" l="1"/>
  <c r="D88" i="1"/>
  <c r="C88" i="1"/>
  <c r="D61" i="1"/>
  <c r="C61" i="1"/>
  <c r="D43" i="1"/>
  <c r="C43" i="1"/>
  <c r="D35" i="1"/>
  <c r="C35" i="1"/>
  <c r="D9" i="1"/>
  <c r="C9" i="1"/>
  <c r="C45" i="1" l="1"/>
  <c r="C63" i="1"/>
  <c r="C90" i="1"/>
  <c r="C11" i="1"/>
  <c r="C37" i="1"/>
  <c r="E25" i="2" l="1"/>
  <c r="E19" i="2"/>
  <c r="E15" i="2"/>
  <c r="E13" i="2"/>
  <c r="E7" i="2"/>
</calcChain>
</file>

<file path=xl/sharedStrings.xml><?xml version="1.0" encoding="utf-8"?>
<sst xmlns="http://schemas.openxmlformats.org/spreadsheetml/2006/main" count="156" uniqueCount="40">
  <si>
    <t>Distretto di Milano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</si>
  <si>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</si>
  <si>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</si>
  <si>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</si>
  <si>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Milano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</si>
  <si>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</si>
  <si>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</si>
  <si>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</si>
  <si>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</si>
  <si>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</si>
  <si>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Busto Arsizio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</si>
  <si>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</si>
  <si>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</si>
  <si>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</si>
  <si>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</si>
  <si>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</si>
  <si>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</si>
  <si>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</si>
  <si>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</si>
  <si>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</si>
  <si>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</si>
  <si>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</si>
  <si>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</si>
  <si>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</si>
  <si>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</si>
  <si>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</si>
  <si>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</si>
  <si>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</si>
  <si>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Milano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</si>
  <si>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</si>
  <si>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</si>
  <si>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</si>
  <si>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</si>
  <si>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</si>
  <si>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</si>
  <si>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Pendenti al 31/12/2016</t>
  </si>
  <si>
    <t>Pendenti al 31/12/2019</t>
  </si>
  <si>
    <t>SETTORE PENALE. Anni 2017 - 2019, registro autori di reato noti</t>
  </si>
  <si>
    <t>Iscritti 2019</t>
  </si>
  <si>
    <t>Definiti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</si>
</sst>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4" fillId="2" borderId="0" xfId="0" applyNumberFormat="1" applyFont="1" applyFill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 applyAlignment="1">
      <alignment vertical="center" wrapText="1"/>
    </xf>
    <xf numFmtId="3" fontId="18" fillId="2" borderId="3" xfId="3" applyNumberFormat="1" applyFont="1" applyFill="1" applyBorder="1" applyAlignment="1">
      <alignment horizontal="right" wrapText="1"/>
    </xf>
    <xf numFmtId="3" fontId="18" fillId="2" borderId="1" xfId="3" applyNumberFormat="1" applyFont="1" applyFill="1" applyBorder="1" applyAlignment="1">
      <alignment horizontal="right" wrapText="1"/>
    </xf>
    <xf numFmtId="3" fontId="18" fillId="2" borderId="2" xfId="3" applyNumberFormat="1" applyFont="1" applyFill="1" applyBorder="1" applyAlignment="1">
      <alignment horizontal="right" wrapText="1"/>
    </xf>
    <xf numFmtId="3" fontId="18" fillId="2" borderId="5" xfId="3" applyNumberFormat="1" applyFont="1" applyFill="1" applyBorder="1" applyAlignment="1">
      <alignment horizontal="right" wrapText="1"/>
    </xf>
    <xf numFmtId="3" fontId="18" fillId="2" borderId="4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 applyProtection="1">
      <alignment horizontal="right"/>
      <protection locked="0"/>
    </xf>
    <xf numFmtId="0" fontId="18" fillId="2" borderId="2" xfId="3" applyFont="1" applyFill="1" applyBorder="1" applyAlignment="1">
      <alignment horizontal="right" wrapText="1"/>
    </xf>
    <xf numFmtId="3" fontId="19" fillId="2" borderId="8" xfId="3" applyNumberFormat="1" applyFont="1" applyFill="1" applyBorder="1" applyAlignment="1">
      <alignment horizontal="right"/>
    </xf>
    <xf numFmtId="3" fontId="19" fillId="2" borderId="8" xfId="3" applyNumberFormat="1" applyFont="1" applyFill="1" applyBorder="1" applyAlignment="1" applyProtection="1">
      <alignment horizontal="right"/>
      <protection locked="0"/>
    </xf>
    <xf numFmtId="3" fontId="19" fillId="2" borderId="0" xfId="3" applyNumberFormat="1" applyFont="1" applyFill="1" applyBorder="1" applyAlignment="1">
      <alignment horizontal="right"/>
    </xf>
    <xf numFmtId="3" fontId="19" fillId="2" borderId="0" xfId="3" applyNumberFormat="1" applyFont="1" applyFill="1" applyBorder="1" applyAlignment="1" applyProtection="1">
      <alignment horizontal="right"/>
      <protection locked="0"/>
    </xf>
    <xf numFmtId="0" fontId="18" fillId="0" borderId="2" xfId="3" applyFont="1" applyFill="1" applyBorder="1" applyAlignment="1">
      <alignment horizontal="right" wrapText="1"/>
    </xf>
    <xf numFmtId="3" fontId="18" fillId="0" borderId="4" xfId="3" applyNumberFormat="1" applyFont="1" applyFill="1" applyBorder="1" applyAlignment="1">
      <alignment horizontal="right" wrapText="1"/>
    </xf>
    <xf numFmtId="0" fontId="18" fillId="2" borderId="2" xfId="3" applyFont="1" applyFill="1" applyBorder="1" applyAlignment="1">
      <alignment horizontal="right"/>
    </xf>
    <xf numFmtId="3" fontId="18" fillId="2" borderId="2" xfId="3" applyNumberFormat="1" applyFont="1" applyFill="1" applyBorder="1" applyAlignment="1">
      <alignment horizontal="right"/>
    </xf>
    <xf numFmtId="3" fontId="18" fillId="0" borderId="4" xfId="3" applyNumberFormat="1" applyFont="1" applyFill="1" applyBorder="1" applyAlignment="1">
      <alignment horizontal="right"/>
    </xf>
    <xf numFmtId="3" fontId="18" fillId="0" borderId="2" xfId="3" applyNumberFormat="1" applyFont="1" applyFill="1" applyBorder="1" applyAlignment="1">
      <alignment horizontal="right"/>
    </xf>
    <xf numFmtId="3" fontId="18" fillId="2" borderId="4" xfId="3" applyNumberFormat="1" applyFont="1" applyFill="1" applyBorder="1" applyAlignment="1">
      <alignment horizontal="right"/>
    </xf>
    <xf numFmtId="0" fontId="20" fillId="0" borderId="0" xfId="0" applyFont="1"/>
    <xf numFmtId="164" fontId="18" fillId="0" borderId="2" xfId="154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155">
    <cellStyle name="Migliaia" xfId="154" builtinId="3"/>
    <cellStyle name="Migliaia 2" xfId="151"/>
    <cellStyle name="Migliaia 2 2" xfId="15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tabSelected="1" topLeftCell="A10" zoomScaleSheetLayoutView="55" workbookViewId="0">
      <selection activeCell="M29" sqref="M29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8" width="12.1406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C2" s="13"/>
      <c r="D2" s="13"/>
      <c r="E2" s="13"/>
      <c r="F2" s="13"/>
      <c r="G2" s="13"/>
      <c r="H2" s="13"/>
    </row>
    <row r="3" spans="1:8" ht="13.9" customHeight="1" x14ac:dyDescent="0.2">
      <c r="A3" s="55" t="s">
        <v>37</v>
      </c>
    </row>
    <row r="4" spans="1:8" ht="6.75" customHeight="1" x14ac:dyDescent="0.2"/>
    <row r="5" spans="1:8" ht="49.9" customHeight="1" x14ac:dyDescent="0.2">
      <c r="A5" s="4" t="s">
        <v>2</v>
      </c>
      <c r="B5" s="4" t="s">
        <v>3</v>
      </c>
      <c r="C5" s="5" t="s">
        <v>29</v>
      </c>
      <c r="D5" s="5" t="s">
        <v>30</v>
      </c>
      <c r="E5" s="5" t="s">
        <v>33</v>
      </c>
      <c r="F5" s="5" t="s">
        <v>34</v>
      </c>
      <c r="G5" s="5" t="s">
        <v>38</v>
      </c>
      <c r="H5" s="5" t="s">
        <v>39</v>
      </c>
    </row>
    <row r="6" spans="1:8" x14ac:dyDescent="0.2">
      <c r="A6" s="62" t="s">
        <v>4</v>
      </c>
      <c r="B6" s="6" t="s">
        <v>5</v>
      </c>
      <c r="C6" s="39">
        <v>7446</v>
      </c>
      <c r="D6" s="39">
        <v>7927</v>
      </c>
      <c r="E6" s="37">
        <v>8114</v>
      </c>
      <c r="F6" s="38">
        <v>8059</v>
      </c>
      <c r="G6" s="37">
        <v>8359</v>
      </c>
      <c r="H6" s="38">
        <v>8638</v>
      </c>
    </row>
    <row r="7" spans="1:8" x14ac:dyDescent="0.2">
      <c r="A7" s="62"/>
      <c r="B7" s="6" t="s">
        <v>6</v>
      </c>
      <c r="C7" s="39">
        <v>39</v>
      </c>
      <c r="D7" s="39">
        <v>50</v>
      </c>
      <c r="E7" s="37">
        <v>60</v>
      </c>
      <c r="F7" s="38">
        <v>45</v>
      </c>
      <c r="G7" s="37">
        <v>55</v>
      </c>
      <c r="H7" s="38">
        <v>53</v>
      </c>
    </row>
    <row r="8" spans="1:8" x14ac:dyDescent="0.2">
      <c r="A8" s="62"/>
      <c r="B8" s="6" t="s">
        <v>7</v>
      </c>
      <c r="C8" s="41">
        <v>198</v>
      </c>
      <c r="D8" s="41">
        <v>183</v>
      </c>
      <c r="E8" s="40">
        <v>210</v>
      </c>
      <c r="F8" s="38">
        <v>163</v>
      </c>
      <c r="G8" s="40">
        <v>181</v>
      </c>
      <c r="H8" s="38">
        <v>181</v>
      </c>
    </row>
    <row r="9" spans="1:8" x14ac:dyDescent="0.2">
      <c r="A9" s="62"/>
      <c r="B9" s="8" t="s">
        <v>8</v>
      </c>
      <c r="C9" s="42">
        <f t="shared" ref="C9:D9" si="0">SUM(C6:C8)</f>
        <v>7683</v>
      </c>
      <c r="D9" s="42">
        <f t="shared" si="0"/>
        <v>8160</v>
      </c>
      <c r="E9" s="42">
        <v>8384</v>
      </c>
      <c r="F9" s="42">
        <v>8267</v>
      </c>
      <c r="G9" s="42">
        <f t="shared" ref="G9:H9" si="1">SUM(G6:G8)</f>
        <v>8595</v>
      </c>
      <c r="H9" s="42">
        <f t="shared" si="1"/>
        <v>8872</v>
      </c>
    </row>
    <row r="10" spans="1:8" ht="7.15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8" ht="14.45" customHeight="1" x14ac:dyDescent="0.2">
      <c r="A11" s="9"/>
      <c r="B11" s="12" t="s">
        <v>9</v>
      </c>
      <c r="C11" s="59">
        <f>D9/C9</f>
        <v>1.0620851229988286</v>
      </c>
      <c r="D11" s="60"/>
      <c r="E11" s="59">
        <f>F9/E9</f>
        <v>0.98604484732824427</v>
      </c>
      <c r="F11" s="60"/>
      <c r="G11" s="59">
        <f>H9/G9</f>
        <v>1.0322280395578824</v>
      </c>
      <c r="H11" s="60"/>
    </row>
    <row r="12" spans="1:8" x14ac:dyDescent="0.2">
      <c r="C12" s="7"/>
      <c r="D12" s="7"/>
      <c r="E12" s="7"/>
      <c r="F12" s="7"/>
      <c r="G12" s="7"/>
      <c r="H12" s="7"/>
    </row>
    <row r="13" spans="1:8" x14ac:dyDescent="0.2">
      <c r="A13" s="62" t="s">
        <v>10</v>
      </c>
      <c r="B13" s="14" t="s">
        <v>11</v>
      </c>
      <c r="C13" s="48">
        <v>3</v>
      </c>
      <c r="D13" s="48">
        <v>2</v>
      </c>
      <c r="E13" s="43">
        <v>10</v>
      </c>
      <c r="F13" s="43">
        <v>7</v>
      </c>
      <c r="G13" s="43">
        <v>1</v>
      </c>
      <c r="H13" s="43">
        <v>2</v>
      </c>
    </row>
    <row r="14" spans="1:8" x14ac:dyDescent="0.2">
      <c r="A14" s="62" t="s">
        <v>12</v>
      </c>
      <c r="B14" s="14" t="s">
        <v>13</v>
      </c>
      <c r="C14" s="39">
        <v>49</v>
      </c>
      <c r="D14" s="39">
        <v>58</v>
      </c>
      <c r="E14" s="39">
        <v>61</v>
      </c>
      <c r="F14" s="39">
        <v>62</v>
      </c>
      <c r="G14" s="39">
        <v>63</v>
      </c>
      <c r="H14" s="39">
        <v>49</v>
      </c>
    </row>
    <row r="15" spans="1:8" x14ac:dyDescent="0.2">
      <c r="A15" s="62" t="s">
        <v>12</v>
      </c>
      <c r="B15" s="15" t="s">
        <v>14</v>
      </c>
      <c r="C15" s="39">
        <v>1297</v>
      </c>
      <c r="D15" s="39">
        <v>1200</v>
      </c>
      <c r="E15" s="39">
        <v>1540</v>
      </c>
      <c r="F15" s="39">
        <v>1384</v>
      </c>
      <c r="G15" s="39">
        <v>1664</v>
      </c>
      <c r="H15" s="39">
        <v>1392</v>
      </c>
    </row>
    <row r="16" spans="1:8" ht="22.5" x14ac:dyDescent="0.2">
      <c r="A16" s="62" t="s">
        <v>12</v>
      </c>
      <c r="B16" s="16" t="s">
        <v>15</v>
      </c>
      <c r="C16" s="39">
        <v>15</v>
      </c>
      <c r="D16" s="39">
        <v>22</v>
      </c>
      <c r="E16" s="39">
        <v>12</v>
      </c>
      <c r="F16" s="39">
        <v>5</v>
      </c>
      <c r="G16" s="39">
        <v>10</v>
      </c>
      <c r="H16" s="39">
        <v>14</v>
      </c>
    </row>
    <row r="17" spans="1:8" x14ac:dyDescent="0.2">
      <c r="A17" s="62" t="s">
        <v>12</v>
      </c>
      <c r="B17" s="17" t="s">
        <v>16</v>
      </c>
      <c r="C17" s="41">
        <v>6156</v>
      </c>
      <c r="D17" s="41">
        <v>7209</v>
      </c>
      <c r="E17" s="41">
        <v>6944</v>
      </c>
      <c r="F17" s="41">
        <v>6595</v>
      </c>
      <c r="G17" s="41">
        <v>7593</v>
      </c>
      <c r="H17" s="41">
        <v>6573</v>
      </c>
    </row>
    <row r="18" spans="1:8" x14ac:dyDescent="0.2">
      <c r="A18" s="62" t="s">
        <v>12</v>
      </c>
      <c r="B18" s="12" t="s">
        <v>8</v>
      </c>
      <c r="C18" s="44">
        <f t="shared" ref="C18:D18" si="2">SUM(C13:C17)</f>
        <v>7520</v>
      </c>
      <c r="D18" s="44">
        <f t="shared" si="2"/>
        <v>8491</v>
      </c>
      <c r="E18" s="44">
        <v>8567</v>
      </c>
      <c r="F18" s="44">
        <v>8053</v>
      </c>
      <c r="G18" s="44">
        <f t="shared" ref="G18:H18" si="3">SUM(G13:G17)</f>
        <v>9331</v>
      </c>
      <c r="H18" s="44">
        <f t="shared" si="3"/>
        <v>8030</v>
      </c>
    </row>
    <row r="19" spans="1:8" ht="6" customHeight="1" x14ac:dyDescent="0.2">
      <c r="A19" s="9"/>
      <c r="B19" s="18"/>
      <c r="C19" s="47"/>
      <c r="D19" s="47"/>
      <c r="E19" s="46"/>
      <c r="F19" s="46"/>
      <c r="G19" s="46"/>
      <c r="H19" s="46"/>
    </row>
    <row r="20" spans="1:8" ht="13.9" customHeight="1" x14ac:dyDescent="0.2">
      <c r="A20" s="9"/>
      <c r="B20" s="12" t="s">
        <v>9</v>
      </c>
      <c r="C20" s="57">
        <f>D18/C18</f>
        <v>1.1291223404255319</v>
      </c>
      <c r="D20" s="58"/>
      <c r="E20" s="57">
        <f>F18/E18</f>
        <v>0.9400023345395121</v>
      </c>
      <c r="F20" s="58"/>
      <c r="G20" s="57">
        <f>H18/G18</f>
        <v>0.860572285928625</v>
      </c>
      <c r="H20" s="58"/>
    </row>
    <row r="21" spans="1:8" x14ac:dyDescent="0.2">
      <c r="A21" s="9"/>
      <c r="B21" s="18"/>
      <c r="C21" s="19"/>
      <c r="D21" s="19"/>
      <c r="E21" s="19"/>
      <c r="F21" s="19"/>
      <c r="G21" s="19"/>
      <c r="H21" s="19"/>
    </row>
    <row r="22" spans="1:8" x14ac:dyDescent="0.2">
      <c r="A22" s="62" t="s">
        <v>17</v>
      </c>
      <c r="B22" s="14" t="s">
        <v>11</v>
      </c>
      <c r="C22" s="43">
        <v>5</v>
      </c>
      <c r="D22" s="43">
        <v>3</v>
      </c>
      <c r="E22" s="43">
        <v>1</v>
      </c>
      <c r="F22" s="43">
        <v>3</v>
      </c>
      <c r="G22" s="43">
        <v>5</v>
      </c>
      <c r="H22" s="43">
        <v>3</v>
      </c>
    </row>
    <row r="23" spans="1:8" x14ac:dyDescent="0.2">
      <c r="A23" s="62" t="s">
        <v>12</v>
      </c>
      <c r="B23" s="14" t="s">
        <v>13</v>
      </c>
      <c r="C23" s="39">
        <v>50</v>
      </c>
      <c r="D23" s="39">
        <v>64</v>
      </c>
      <c r="E23" s="39">
        <v>42</v>
      </c>
      <c r="F23" s="39">
        <v>35</v>
      </c>
      <c r="G23" s="39">
        <v>56</v>
      </c>
      <c r="H23" s="39">
        <v>49</v>
      </c>
    </row>
    <row r="24" spans="1:8" x14ac:dyDescent="0.2">
      <c r="A24" s="62" t="s">
        <v>12</v>
      </c>
      <c r="B24" s="15" t="s">
        <v>14</v>
      </c>
      <c r="C24" s="39">
        <v>2584</v>
      </c>
      <c r="D24" s="39">
        <v>1991</v>
      </c>
      <c r="E24" s="39">
        <v>1865</v>
      </c>
      <c r="F24" s="39">
        <v>1973</v>
      </c>
      <c r="G24" s="39">
        <v>1473</v>
      </c>
      <c r="H24" s="39">
        <v>1605</v>
      </c>
    </row>
    <row r="25" spans="1:8" ht="22.5" x14ac:dyDescent="0.2">
      <c r="A25" s="62" t="s">
        <v>12</v>
      </c>
      <c r="B25" s="16" t="s">
        <v>15</v>
      </c>
      <c r="C25" s="39">
        <v>19</v>
      </c>
      <c r="D25" s="39">
        <v>62</v>
      </c>
      <c r="E25" s="39">
        <v>17</v>
      </c>
      <c r="F25" s="39">
        <v>22</v>
      </c>
      <c r="G25" s="39">
        <v>19</v>
      </c>
      <c r="H25" s="39">
        <v>24</v>
      </c>
    </row>
    <row r="26" spans="1:8" x14ac:dyDescent="0.2">
      <c r="A26" s="62" t="s">
        <v>12</v>
      </c>
      <c r="B26" s="17" t="s">
        <v>16</v>
      </c>
      <c r="C26" s="41">
        <v>7144</v>
      </c>
      <c r="D26" s="41">
        <v>6237</v>
      </c>
      <c r="E26" s="41">
        <v>6375</v>
      </c>
      <c r="F26" s="41">
        <v>5850</v>
      </c>
      <c r="G26" s="41">
        <v>5692</v>
      </c>
      <c r="H26" s="41">
        <v>5033</v>
      </c>
    </row>
    <row r="27" spans="1:8" x14ac:dyDescent="0.2">
      <c r="A27" s="62" t="s">
        <v>12</v>
      </c>
      <c r="B27" s="12" t="s">
        <v>8</v>
      </c>
      <c r="C27" s="44">
        <f t="shared" ref="C27:D27" si="4">SUM(C22:C26)</f>
        <v>9802</v>
      </c>
      <c r="D27" s="44">
        <f t="shared" si="4"/>
        <v>8357</v>
      </c>
      <c r="E27" s="44">
        <v>8300</v>
      </c>
      <c r="F27" s="44">
        <v>7883</v>
      </c>
      <c r="G27" s="44">
        <v>7245</v>
      </c>
      <c r="H27" s="44">
        <v>6714</v>
      </c>
    </row>
    <row r="28" spans="1:8" ht="6" customHeight="1" x14ac:dyDescent="0.2">
      <c r="A28" s="9"/>
      <c r="B28" s="18"/>
      <c r="C28" s="47"/>
      <c r="D28" s="47"/>
      <c r="E28" s="46"/>
      <c r="F28" s="46"/>
      <c r="G28" s="46"/>
      <c r="H28" s="46"/>
    </row>
    <row r="29" spans="1:8" ht="13.9" customHeight="1" x14ac:dyDescent="0.2">
      <c r="A29" s="9"/>
      <c r="B29" s="12" t="s">
        <v>9</v>
      </c>
      <c r="C29" s="57">
        <f>D27/C27</f>
        <v>0.85258110589675573</v>
      </c>
      <c r="D29" s="58"/>
      <c r="E29" s="57">
        <f>F27/E27</f>
        <v>0.94975903614457835</v>
      </c>
      <c r="F29" s="58"/>
      <c r="G29" s="57">
        <f>H27/G27</f>
        <v>0.92670807453416149</v>
      </c>
      <c r="H29" s="58"/>
    </row>
    <row r="30" spans="1:8" x14ac:dyDescent="0.2">
      <c r="A30" s="9"/>
      <c r="B30" s="18"/>
      <c r="C30" s="46"/>
      <c r="D30" s="46"/>
      <c r="E30" s="46"/>
      <c r="F30" s="46"/>
      <c r="G30" s="46"/>
      <c r="H30" s="46"/>
    </row>
    <row r="31" spans="1:8" ht="13.9" customHeight="1" x14ac:dyDescent="0.2">
      <c r="A31" s="63" t="s">
        <v>18</v>
      </c>
      <c r="B31" s="14" t="s">
        <v>13</v>
      </c>
      <c r="C31" s="39">
        <v>44</v>
      </c>
      <c r="D31" s="39">
        <v>39</v>
      </c>
      <c r="E31" s="39">
        <v>35</v>
      </c>
      <c r="F31" s="39">
        <v>43</v>
      </c>
      <c r="G31" s="39">
        <v>30</v>
      </c>
      <c r="H31" s="39">
        <v>43</v>
      </c>
    </row>
    <row r="32" spans="1:8" ht="13.9" customHeight="1" x14ac:dyDescent="0.2">
      <c r="A32" s="64"/>
      <c r="B32" s="15" t="s">
        <v>14</v>
      </c>
      <c r="C32" s="39">
        <v>1762</v>
      </c>
      <c r="D32" s="39">
        <v>1261</v>
      </c>
      <c r="E32" s="39">
        <v>910</v>
      </c>
      <c r="F32" s="39">
        <v>1260</v>
      </c>
      <c r="G32" s="39">
        <v>985</v>
      </c>
      <c r="H32" s="39">
        <v>1057</v>
      </c>
    </row>
    <row r="33" spans="1:8" ht="21.6" customHeight="1" x14ac:dyDescent="0.2">
      <c r="A33" s="64"/>
      <c r="B33" s="16" t="s">
        <v>15</v>
      </c>
      <c r="C33" s="39">
        <v>4</v>
      </c>
      <c r="D33" s="39">
        <v>10</v>
      </c>
      <c r="E33" s="39">
        <v>6</v>
      </c>
      <c r="F33" s="39">
        <v>4</v>
      </c>
      <c r="G33" s="39">
        <v>13</v>
      </c>
      <c r="H33" s="39">
        <v>12</v>
      </c>
    </row>
    <row r="34" spans="1:8" ht="13.9" customHeight="1" x14ac:dyDescent="0.2">
      <c r="A34" s="64"/>
      <c r="B34" s="17" t="s">
        <v>16</v>
      </c>
      <c r="C34" s="41">
        <v>2592</v>
      </c>
      <c r="D34" s="41">
        <v>2896</v>
      </c>
      <c r="E34" s="41">
        <v>2509</v>
      </c>
      <c r="F34" s="41">
        <v>2455</v>
      </c>
      <c r="G34" s="41">
        <v>2995</v>
      </c>
      <c r="H34" s="41">
        <v>2608</v>
      </c>
    </row>
    <row r="35" spans="1:8" ht="13.9" customHeight="1" x14ac:dyDescent="0.2">
      <c r="A35" s="65"/>
      <c r="B35" s="12" t="s">
        <v>8</v>
      </c>
      <c r="C35" s="45">
        <f t="shared" ref="C35:D35" si="5">SUM(C31:C34)</f>
        <v>4402</v>
      </c>
      <c r="D35" s="45">
        <f t="shared" si="5"/>
        <v>4206</v>
      </c>
      <c r="E35" s="44">
        <v>3460</v>
      </c>
      <c r="F35" s="44">
        <v>3762</v>
      </c>
      <c r="G35" s="44">
        <v>4023</v>
      </c>
      <c r="H35" s="44">
        <v>3720</v>
      </c>
    </row>
    <row r="36" spans="1:8" ht="6" customHeight="1" x14ac:dyDescent="0.2">
      <c r="A36" s="9"/>
      <c r="B36" s="18"/>
      <c r="C36" s="46"/>
      <c r="D36" s="46"/>
      <c r="E36" s="46"/>
      <c r="F36" s="46"/>
      <c r="G36" s="46"/>
      <c r="H36" s="46"/>
    </row>
    <row r="37" spans="1:8" x14ac:dyDescent="0.2">
      <c r="A37" s="9"/>
      <c r="B37" s="12" t="s">
        <v>9</v>
      </c>
      <c r="C37" s="59">
        <f>D35/C35</f>
        <v>0.955474784189005</v>
      </c>
      <c r="D37" s="60"/>
      <c r="E37" s="57">
        <f>F35/E35</f>
        <v>1.0872832369942196</v>
      </c>
      <c r="F37" s="58"/>
      <c r="G37" s="57">
        <f>H35/G35</f>
        <v>0.92468307233407909</v>
      </c>
      <c r="H37" s="58"/>
    </row>
    <row r="38" spans="1:8" ht="7.5" customHeight="1" x14ac:dyDescent="0.2">
      <c r="A38" s="9"/>
      <c r="B38" s="18"/>
      <c r="C38" s="46"/>
      <c r="D38" s="46"/>
      <c r="E38" s="46"/>
      <c r="F38" s="46"/>
      <c r="G38" s="46"/>
      <c r="H38" s="46"/>
    </row>
    <row r="39" spans="1:8" ht="13.9" customHeight="1" x14ac:dyDescent="0.2">
      <c r="A39" s="63" t="s">
        <v>19</v>
      </c>
      <c r="B39" s="14" t="s">
        <v>13</v>
      </c>
      <c r="C39" s="39">
        <v>47</v>
      </c>
      <c r="D39" s="39">
        <v>44</v>
      </c>
      <c r="E39" s="39">
        <v>36</v>
      </c>
      <c r="F39" s="39">
        <v>38</v>
      </c>
      <c r="G39" s="39">
        <v>42</v>
      </c>
      <c r="H39" s="39">
        <v>36</v>
      </c>
    </row>
    <row r="40" spans="1:8" ht="13.9" customHeight="1" x14ac:dyDescent="0.2">
      <c r="A40" s="64"/>
      <c r="B40" s="15" t="s">
        <v>14</v>
      </c>
      <c r="C40" s="39">
        <v>1214</v>
      </c>
      <c r="D40" s="39">
        <v>898</v>
      </c>
      <c r="E40" s="39">
        <v>1257</v>
      </c>
      <c r="F40" s="39">
        <v>1065</v>
      </c>
      <c r="G40" s="39">
        <v>1223</v>
      </c>
      <c r="H40" s="39">
        <v>1381</v>
      </c>
    </row>
    <row r="41" spans="1:8" ht="21.6" customHeight="1" x14ac:dyDescent="0.2">
      <c r="A41" s="64"/>
      <c r="B41" s="16" t="s">
        <v>15</v>
      </c>
      <c r="C41" s="39">
        <v>5</v>
      </c>
      <c r="D41" s="39">
        <v>5</v>
      </c>
      <c r="E41" s="39">
        <v>6</v>
      </c>
      <c r="F41" s="39">
        <v>3</v>
      </c>
      <c r="G41" s="39">
        <v>10</v>
      </c>
      <c r="H41" s="39">
        <v>11</v>
      </c>
    </row>
    <row r="42" spans="1:8" ht="13.9" customHeight="1" x14ac:dyDescent="0.2">
      <c r="A42" s="64"/>
      <c r="B42" s="17" t="s">
        <v>16</v>
      </c>
      <c r="C42" s="41">
        <v>4601</v>
      </c>
      <c r="D42" s="41">
        <v>5742</v>
      </c>
      <c r="E42" s="41">
        <v>3974</v>
      </c>
      <c r="F42" s="41">
        <v>2722</v>
      </c>
      <c r="G42" s="41">
        <v>3298</v>
      </c>
      <c r="H42" s="41">
        <v>3831</v>
      </c>
    </row>
    <row r="43" spans="1:8" ht="13.9" customHeight="1" x14ac:dyDescent="0.2">
      <c r="A43" s="65"/>
      <c r="B43" s="12" t="s">
        <v>8</v>
      </c>
      <c r="C43" s="45">
        <f t="shared" ref="C43:D43" si="6">SUM(C39:C42)</f>
        <v>5867</v>
      </c>
      <c r="D43" s="45">
        <f t="shared" si="6"/>
        <v>6689</v>
      </c>
      <c r="E43" s="44">
        <v>5273</v>
      </c>
      <c r="F43" s="44">
        <v>3828</v>
      </c>
      <c r="G43" s="44">
        <v>4573</v>
      </c>
      <c r="H43" s="44">
        <v>5259</v>
      </c>
    </row>
    <row r="44" spans="1:8" ht="6" customHeight="1" x14ac:dyDescent="0.2">
      <c r="A44" s="9"/>
      <c r="B44" s="18"/>
      <c r="C44" s="46"/>
      <c r="D44" s="46"/>
      <c r="E44" s="46"/>
      <c r="F44" s="46"/>
      <c r="G44" s="46"/>
      <c r="H44" s="46"/>
    </row>
    <row r="45" spans="1:8" x14ac:dyDescent="0.2">
      <c r="A45" s="9"/>
      <c r="B45" s="12" t="s">
        <v>9</v>
      </c>
      <c r="C45" s="59">
        <f>D43/C43</f>
        <v>1.1401056758138741</v>
      </c>
      <c r="D45" s="60"/>
      <c r="E45" s="57">
        <f>F43/E43</f>
        <v>0.72596245021809214</v>
      </c>
      <c r="F45" s="58"/>
      <c r="G45" s="57">
        <f>H43/G43</f>
        <v>1.1500109337415263</v>
      </c>
      <c r="H45" s="58"/>
    </row>
    <row r="46" spans="1:8" ht="7.5" customHeight="1" x14ac:dyDescent="0.2">
      <c r="A46" s="9"/>
      <c r="B46" s="18"/>
      <c r="C46" s="46"/>
      <c r="D46" s="46"/>
      <c r="E46" s="46"/>
      <c r="F46" s="46"/>
      <c r="G46" s="46"/>
      <c r="H46" s="46"/>
    </row>
    <row r="47" spans="1:8" x14ac:dyDescent="0.2">
      <c r="A47" s="62" t="s">
        <v>20</v>
      </c>
      <c r="B47" s="14" t="s">
        <v>11</v>
      </c>
      <c r="C47" s="43">
        <v>13</v>
      </c>
      <c r="D47" s="43">
        <v>14</v>
      </c>
      <c r="E47" s="43">
        <v>10</v>
      </c>
      <c r="F47" s="43">
        <v>7</v>
      </c>
      <c r="G47" s="43">
        <v>3</v>
      </c>
      <c r="H47" s="43">
        <v>7</v>
      </c>
    </row>
    <row r="48" spans="1:8" x14ac:dyDescent="0.2">
      <c r="A48" s="62" t="s">
        <v>12</v>
      </c>
      <c r="B48" s="14" t="s">
        <v>13</v>
      </c>
      <c r="C48" s="39">
        <v>847</v>
      </c>
      <c r="D48" s="39">
        <v>771</v>
      </c>
      <c r="E48" s="39">
        <v>896</v>
      </c>
      <c r="F48" s="39">
        <v>830</v>
      </c>
      <c r="G48" s="39">
        <v>823</v>
      </c>
      <c r="H48" s="39">
        <v>808</v>
      </c>
    </row>
    <row r="49" spans="1:8" x14ac:dyDescent="0.2">
      <c r="A49" s="62" t="s">
        <v>12</v>
      </c>
      <c r="B49" s="15" t="s">
        <v>14</v>
      </c>
      <c r="C49" s="39">
        <v>14115</v>
      </c>
      <c r="D49" s="39">
        <v>12813</v>
      </c>
      <c r="E49" s="39">
        <v>17594</v>
      </c>
      <c r="F49" s="39">
        <v>14497</v>
      </c>
      <c r="G49" s="39">
        <v>17239</v>
      </c>
      <c r="H49" s="39">
        <v>15837</v>
      </c>
    </row>
    <row r="50" spans="1:8" ht="22.5" x14ac:dyDescent="0.2">
      <c r="A50" s="62" t="s">
        <v>12</v>
      </c>
      <c r="B50" s="16" t="s">
        <v>15</v>
      </c>
      <c r="C50" s="39">
        <v>61</v>
      </c>
      <c r="D50" s="39">
        <v>61</v>
      </c>
      <c r="E50" s="39">
        <v>44</v>
      </c>
      <c r="F50" s="39">
        <v>44</v>
      </c>
      <c r="G50" s="39">
        <v>42</v>
      </c>
      <c r="H50" s="39">
        <v>41</v>
      </c>
    </row>
    <row r="51" spans="1:8" x14ac:dyDescent="0.2">
      <c r="A51" s="62" t="s">
        <v>12</v>
      </c>
      <c r="B51" s="17" t="s">
        <v>16</v>
      </c>
      <c r="C51" s="41">
        <v>32473</v>
      </c>
      <c r="D51" s="41">
        <v>30678</v>
      </c>
      <c r="E51" s="41">
        <v>36152</v>
      </c>
      <c r="F51" s="41">
        <v>34983</v>
      </c>
      <c r="G51" s="41">
        <v>28651</v>
      </c>
      <c r="H51" s="41">
        <v>29162</v>
      </c>
    </row>
    <row r="52" spans="1:8" x14ac:dyDescent="0.2">
      <c r="A52" s="62" t="s">
        <v>12</v>
      </c>
      <c r="B52" s="12" t="s">
        <v>8</v>
      </c>
      <c r="C52" s="45">
        <f>SUM(C47:C51)</f>
        <v>47509</v>
      </c>
      <c r="D52" s="45">
        <f>SUM(D47:D51)</f>
        <v>44337</v>
      </c>
      <c r="E52" s="45">
        <v>54696</v>
      </c>
      <c r="F52" s="45">
        <v>50361</v>
      </c>
      <c r="G52" s="44">
        <v>46758</v>
      </c>
      <c r="H52" s="44">
        <v>45855</v>
      </c>
    </row>
    <row r="53" spans="1:8" ht="6" customHeight="1" x14ac:dyDescent="0.2">
      <c r="A53" s="9"/>
      <c r="B53" s="18"/>
      <c r="C53" s="47"/>
      <c r="D53" s="47"/>
      <c r="E53" s="46"/>
      <c r="F53" s="46"/>
      <c r="G53" s="46"/>
      <c r="H53" s="46"/>
    </row>
    <row r="54" spans="1:8" x14ac:dyDescent="0.2">
      <c r="A54" s="9"/>
      <c r="B54" s="12" t="s">
        <v>9</v>
      </c>
      <c r="C54" s="57">
        <f>D52/C52</f>
        <v>0.93323370308783604</v>
      </c>
      <c r="D54" s="58"/>
      <c r="E54" s="57">
        <f>F52/E52</f>
        <v>0.92074374725756913</v>
      </c>
      <c r="F54" s="58"/>
      <c r="G54" s="57">
        <f>H52/G52</f>
        <v>0.98068779674066475</v>
      </c>
      <c r="H54" s="58"/>
    </row>
    <row r="55" spans="1:8" ht="7.5" customHeight="1" x14ac:dyDescent="0.2">
      <c r="A55" s="9"/>
      <c r="B55" s="18"/>
      <c r="C55" s="46"/>
      <c r="D55" s="46"/>
      <c r="E55" s="46"/>
      <c r="F55" s="46"/>
      <c r="G55" s="46"/>
      <c r="H55" s="46"/>
    </row>
    <row r="56" spans="1:8" x14ac:dyDescent="0.2">
      <c r="A56" s="62" t="s">
        <v>21</v>
      </c>
      <c r="B56" s="14" t="s">
        <v>11</v>
      </c>
      <c r="C56" s="43">
        <v>1</v>
      </c>
      <c r="D56" s="43">
        <v>2</v>
      </c>
      <c r="E56" s="43">
        <v>4</v>
      </c>
      <c r="F56" s="43">
        <v>1</v>
      </c>
      <c r="G56" s="43">
        <v>1</v>
      </c>
      <c r="H56" s="43">
        <v>3</v>
      </c>
    </row>
    <row r="57" spans="1:8" x14ac:dyDescent="0.2">
      <c r="A57" s="62" t="s">
        <v>12</v>
      </c>
      <c r="B57" s="14" t="s">
        <v>13</v>
      </c>
      <c r="C57" s="39">
        <v>121</v>
      </c>
      <c r="D57" s="39">
        <v>106</v>
      </c>
      <c r="E57" s="39">
        <v>148</v>
      </c>
      <c r="F57" s="39">
        <v>126</v>
      </c>
      <c r="G57" s="39">
        <v>155</v>
      </c>
      <c r="H57" s="39">
        <v>117</v>
      </c>
    </row>
    <row r="58" spans="1:8" x14ac:dyDescent="0.2">
      <c r="A58" s="62" t="s">
        <v>12</v>
      </c>
      <c r="B58" s="15" t="s">
        <v>14</v>
      </c>
      <c r="C58" s="39">
        <v>4373</v>
      </c>
      <c r="D58" s="39">
        <v>3604</v>
      </c>
      <c r="E58" s="39">
        <v>3683</v>
      </c>
      <c r="F58" s="39">
        <v>3728</v>
      </c>
      <c r="G58" s="39">
        <v>3660</v>
      </c>
      <c r="H58" s="39">
        <v>3588</v>
      </c>
    </row>
    <row r="59" spans="1:8" ht="22.5" x14ac:dyDescent="0.2">
      <c r="A59" s="62" t="s">
        <v>12</v>
      </c>
      <c r="B59" s="16" t="s">
        <v>15</v>
      </c>
      <c r="C59" s="39">
        <v>35</v>
      </c>
      <c r="D59" s="39">
        <v>27</v>
      </c>
      <c r="E59" s="39">
        <v>38</v>
      </c>
      <c r="F59" s="39">
        <v>37</v>
      </c>
      <c r="G59" s="39">
        <v>16</v>
      </c>
      <c r="H59" s="39">
        <v>31</v>
      </c>
    </row>
    <row r="60" spans="1:8" x14ac:dyDescent="0.2">
      <c r="A60" s="62" t="s">
        <v>12</v>
      </c>
      <c r="B60" s="17" t="s">
        <v>16</v>
      </c>
      <c r="C60" s="41">
        <v>7029</v>
      </c>
      <c r="D60" s="41">
        <v>6008</v>
      </c>
      <c r="E60" s="41">
        <v>8065</v>
      </c>
      <c r="F60" s="41">
        <v>7376</v>
      </c>
      <c r="G60" s="41">
        <v>9492</v>
      </c>
      <c r="H60" s="41">
        <v>8766</v>
      </c>
    </row>
    <row r="61" spans="1:8" x14ac:dyDescent="0.2">
      <c r="A61" s="62" t="s">
        <v>12</v>
      </c>
      <c r="B61" s="12" t="s">
        <v>8</v>
      </c>
      <c r="C61" s="45">
        <f t="shared" ref="C61:D61" si="7">SUM(C56:C60)</f>
        <v>11559</v>
      </c>
      <c r="D61" s="45">
        <f t="shared" si="7"/>
        <v>9747</v>
      </c>
      <c r="E61" s="44">
        <v>11938</v>
      </c>
      <c r="F61" s="44">
        <v>11268</v>
      </c>
      <c r="G61" s="44">
        <v>13324</v>
      </c>
      <c r="H61" s="44">
        <v>12505</v>
      </c>
    </row>
    <row r="62" spans="1:8" ht="6" customHeight="1" x14ac:dyDescent="0.2">
      <c r="A62" s="9"/>
      <c r="B62" s="18"/>
      <c r="C62" s="46"/>
      <c r="D62" s="46"/>
      <c r="E62" s="46"/>
      <c r="F62" s="46"/>
      <c r="G62" s="46"/>
      <c r="H62" s="46"/>
    </row>
    <row r="63" spans="1:8" x14ac:dyDescent="0.2">
      <c r="A63" s="9"/>
      <c r="B63" s="12" t="s">
        <v>9</v>
      </c>
      <c r="C63" s="59">
        <f>D61/C61</f>
        <v>0.84323903451855697</v>
      </c>
      <c r="D63" s="60"/>
      <c r="E63" s="57">
        <f>F61/E61</f>
        <v>0.94387669626403081</v>
      </c>
      <c r="F63" s="58"/>
      <c r="G63" s="57">
        <f>H61/G61</f>
        <v>0.93853197238066643</v>
      </c>
      <c r="H63" s="58"/>
    </row>
    <row r="64" spans="1:8" ht="7.5" customHeight="1" x14ac:dyDescent="0.2">
      <c r="A64" s="9"/>
      <c r="B64" s="18"/>
      <c r="C64" s="46"/>
      <c r="D64" s="46"/>
      <c r="E64" s="46"/>
      <c r="F64" s="46"/>
      <c r="G64" s="46"/>
      <c r="H64" s="46"/>
    </row>
    <row r="65" spans="1:8" x14ac:dyDescent="0.2">
      <c r="A65" s="62" t="s">
        <v>22</v>
      </c>
      <c r="B65" s="14" t="s">
        <v>11</v>
      </c>
      <c r="C65" s="50" t="s">
        <v>31</v>
      </c>
      <c r="D65" s="50" t="s">
        <v>32</v>
      </c>
      <c r="E65" s="43">
        <v>2</v>
      </c>
      <c r="F65" s="50">
        <v>1</v>
      </c>
      <c r="G65" s="43">
        <v>2</v>
      </c>
      <c r="H65" s="50">
        <v>2</v>
      </c>
    </row>
    <row r="66" spans="1:8" x14ac:dyDescent="0.2">
      <c r="A66" s="62" t="s">
        <v>12</v>
      </c>
      <c r="B66" s="14" t="s">
        <v>13</v>
      </c>
      <c r="C66" s="51">
        <v>77</v>
      </c>
      <c r="D66" s="51">
        <v>76</v>
      </c>
      <c r="E66" s="39">
        <v>103</v>
      </c>
      <c r="F66" s="39">
        <v>92</v>
      </c>
      <c r="G66" s="39">
        <v>84</v>
      </c>
      <c r="H66" s="39">
        <v>82</v>
      </c>
    </row>
    <row r="67" spans="1:8" x14ac:dyDescent="0.2">
      <c r="A67" s="62" t="s">
        <v>12</v>
      </c>
      <c r="B67" s="15" t="s">
        <v>14</v>
      </c>
      <c r="C67" s="51">
        <v>2122</v>
      </c>
      <c r="D67" s="51">
        <v>2033</v>
      </c>
      <c r="E67" s="39">
        <v>2090</v>
      </c>
      <c r="F67" s="39">
        <v>2212</v>
      </c>
      <c r="G67" s="39">
        <v>2442</v>
      </c>
      <c r="H67" s="39">
        <v>2104</v>
      </c>
    </row>
    <row r="68" spans="1:8" ht="22.5" x14ac:dyDescent="0.2">
      <c r="A68" s="62" t="s">
        <v>12</v>
      </c>
      <c r="B68" s="16" t="s">
        <v>15</v>
      </c>
      <c r="C68" s="51">
        <v>20</v>
      </c>
      <c r="D68" s="51">
        <v>28</v>
      </c>
      <c r="E68" s="39">
        <v>46</v>
      </c>
      <c r="F68" s="39">
        <v>28</v>
      </c>
      <c r="G68" s="39">
        <v>45</v>
      </c>
      <c r="H68" s="39">
        <v>47</v>
      </c>
    </row>
    <row r="69" spans="1:8" x14ac:dyDescent="0.2">
      <c r="A69" s="62" t="s">
        <v>12</v>
      </c>
      <c r="B69" s="17" t="s">
        <v>16</v>
      </c>
      <c r="C69" s="52">
        <v>6344</v>
      </c>
      <c r="D69" s="52">
        <v>6142</v>
      </c>
      <c r="E69" s="49">
        <v>6890</v>
      </c>
      <c r="F69" s="49">
        <v>6882</v>
      </c>
      <c r="G69" s="49">
        <v>6866</v>
      </c>
      <c r="H69" s="49">
        <v>6447</v>
      </c>
    </row>
    <row r="70" spans="1:8" x14ac:dyDescent="0.2">
      <c r="A70" s="62" t="s">
        <v>12</v>
      </c>
      <c r="B70" s="12" t="s">
        <v>8</v>
      </c>
      <c r="C70" s="44">
        <f>SUM(C65:C69)</f>
        <v>8563</v>
      </c>
      <c r="D70" s="44">
        <f>SUM(D65:D69)</f>
        <v>8279</v>
      </c>
      <c r="E70" s="44">
        <v>9131</v>
      </c>
      <c r="F70" s="44">
        <v>9215</v>
      </c>
      <c r="G70" s="44">
        <v>9439</v>
      </c>
      <c r="H70" s="44">
        <v>8682</v>
      </c>
    </row>
    <row r="71" spans="1:8" ht="6" customHeight="1" x14ac:dyDescent="0.2">
      <c r="A71" s="9"/>
      <c r="B71" s="18"/>
      <c r="C71" s="47"/>
      <c r="D71" s="47"/>
      <c r="E71" s="46"/>
      <c r="F71" s="46"/>
      <c r="G71" s="46"/>
      <c r="H71" s="46"/>
    </row>
    <row r="72" spans="1:8" ht="13.9" customHeight="1" x14ac:dyDescent="0.2">
      <c r="A72" s="9"/>
      <c r="B72" s="12" t="s">
        <v>9</v>
      </c>
      <c r="C72" s="57">
        <f>D70/C70</f>
        <v>0.96683405348592788</v>
      </c>
      <c r="D72" s="58"/>
      <c r="E72" s="57">
        <f>F70/E70</f>
        <v>1.0091994305114445</v>
      </c>
      <c r="F72" s="58"/>
      <c r="G72" s="57">
        <f>H70/G70</f>
        <v>0.9198008263587244</v>
      </c>
      <c r="H72" s="58"/>
    </row>
    <row r="73" spans="1:8" ht="7.5" customHeight="1" x14ac:dyDescent="0.2">
      <c r="A73" s="9"/>
      <c r="B73" s="18"/>
      <c r="C73" s="46"/>
      <c r="D73" s="46"/>
      <c r="E73" s="46"/>
      <c r="F73" s="46"/>
      <c r="G73" s="46"/>
      <c r="H73" s="46"/>
    </row>
    <row r="74" spans="1:8" x14ac:dyDescent="0.2">
      <c r="A74" s="62" t="s">
        <v>23</v>
      </c>
      <c r="B74" s="14" t="s">
        <v>11</v>
      </c>
      <c r="C74" s="56" t="s">
        <v>31</v>
      </c>
      <c r="D74" s="56" t="s">
        <v>32</v>
      </c>
      <c r="E74" s="56">
        <v>0</v>
      </c>
      <c r="F74" s="56">
        <v>0</v>
      </c>
      <c r="G74" s="56">
        <v>1</v>
      </c>
      <c r="H74" s="56">
        <v>0</v>
      </c>
    </row>
    <row r="75" spans="1:8" x14ac:dyDescent="0.2">
      <c r="A75" s="62" t="s">
        <v>12</v>
      </c>
      <c r="B75" s="14" t="s">
        <v>13</v>
      </c>
      <c r="C75" s="53">
        <v>20</v>
      </c>
      <c r="D75" s="53">
        <v>10</v>
      </c>
      <c r="E75" s="39">
        <v>13</v>
      </c>
      <c r="F75" s="39">
        <v>10</v>
      </c>
      <c r="G75" s="39">
        <v>31</v>
      </c>
      <c r="H75" s="39">
        <v>21</v>
      </c>
    </row>
    <row r="76" spans="1:8" x14ac:dyDescent="0.2">
      <c r="A76" s="62" t="s">
        <v>12</v>
      </c>
      <c r="B76" s="15" t="s">
        <v>14</v>
      </c>
      <c r="C76" s="53">
        <v>788</v>
      </c>
      <c r="D76" s="53">
        <v>582</v>
      </c>
      <c r="E76" s="39">
        <v>596</v>
      </c>
      <c r="F76" s="39">
        <v>598</v>
      </c>
      <c r="G76" s="39">
        <v>858</v>
      </c>
      <c r="H76" s="39">
        <v>750</v>
      </c>
    </row>
    <row r="77" spans="1:8" ht="22.5" x14ac:dyDescent="0.2">
      <c r="A77" s="62" t="s">
        <v>12</v>
      </c>
      <c r="B77" s="16" t="s">
        <v>15</v>
      </c>
      <c r="C77" s="53">
        <v>10</v>
      </c>
      <c r="D77" s="53">
        <v>16</v>
      </c>
      <c r="E77" s="39">
        <v>6</v>
      </c>
      <c r="F77" s="39">
        <v>9</v>
      </c>
      <c r="G77" s="39">
        <v>13</v>
      </c>
      <c r="H77" s="39">
        <v>10</v>
      </c>
    </row>
    <row r="78" spans="1:8" x14ac:dyDescent="0.2">
      <c r="A78" s="62" t="s">
        <v>12</v>
      </c>
      <c r="B78" s="17" t="s">
        <v>16</v>
      </c>
      <c r="C78" s="54">
        <v>2184</v>
      </c>
      <c r="D78" s="54">
        <v>2277</v>
      </c>
      <c r="E78" s="41">
        <v>2569</v>
      </c>
      <c r="F78" s="41">
        <v>2331</v>
      </c>
      <c r="G78" s="41">
        <v>1932</v>
      </c>
      <c r="H78" s="41">
        <v>2066</v>
      </c>
    </row>
    <row r="79" spans="1:8" x14ac:dyDescent="0.2">
      <c r="A79" s="62" t="s">
        <v>12</v>
      </c>
      <c r="B79" s="12" t="s">
        <v>8</v>
      </c>
      <c r="C79" s="44">
        <f t="shared" ref="C79:D79" si="8">SUM(C74:C78)</f>
        <v>3002</v>
      </c>
      <c r="D79" s="44">
        <f t="shared" si="8"/>
        <v>2885</v>
      </c>
      <c r="E79" s="44">
        <v>3184</v>
      </c>
      <c r="F79" s="44">
        <v>2948</v>
      </c>
      <c r="G79" s="44">
        <v>2835</v>
      </c>
      <c r="H79" s="44">
        <v>2847</v>
      </c>
    </row>
    <row r="80" spans="1:8" ht="6" customHeight="1" x14ac:dyDescent="0.2">
      <c r="A80" s="9"/>
      <c r="B80" s="18"/>
      <c r="C80" s="46"/>
      <c r="D80" s="46"/>
      <c r="E80" s="46"/>
      <c r="F80" s="46"/>
      <c r="G80" s="46"/>
      <c r="H80" s="46"/>
    </row>
    <row r="81" spans="1:8" x14ac:dyDescent="0.2">
      <c r="A81" s="9"/>
      <c r="B81" s="12" t="s">
        <v>9</v>
      </c>
      <c r="C81" s="57">
        <f>D79/C79</f>
        <v>0.96102598267821449</v>
      </c>
      <c r="D81" s="58"/>
      <c r="E81" s="57">
        <f>F79/E79</f>
        <v>0.92587939698492461</v>
      </c>
      <c r="F81" s="58"/>
      <c r="G81" s="57">
        <f>H79/G79</f>
        <v>1.0042328042328041</v>
      </c>
      <c r="H81" s="58"/>
    </row>
    <row r="82" spans="1:8" ht="7.5" customHeight="1" x14ac:dyDescent="0.2">
      <c r="A82" s="9"/>
      <c r="B82" s="18"/>
      <c r="C82" s="46"/>
      <c r="D82" s="46"/>
      <c r="E82" s="46"/>
      <c r="F82" s="46"/>
      <c r="G82" s="46"/>
      <c r="H82" s="46"/>
    </row>
    <row r="83" spans="1:8" x14ac:dyDescent="0.2">
      <c r="A83" s="62" t="s">
        <v>24</v>
      </c>
      <c r="B83" s="14" t="s">
        <v>11</v>
      </c>
      <c r="C83" s="43">
        <v>1</v>
      </c>
      <c r="D83" s="43">
        <v>1</v>
      </c>
      <c r="E83" s="43">
        <v>1</v>
      </c>
      <c r="F83" s="43">
        <v>1</v>
      </c>
      <c r="G83" s="43">
        <v>0</v>
      </c>
      <c r="H83" s="43">
        <v>1</v>
      </c>
    </row>
    <row r="84" spans="1:8" x14ac:dyDescent="0.2">
      <c r="A84" s="62" t="s">
        <v>12</v>
      </c>
      <c r="B84" s="14" t="s">
        <v>13</v>
      </c>
      <c r="C84" s="39">
        <v>39</v>
      </c>
      <c r="D84" s="39">
        <v>64</v>
      </c>
      <c r="E84" s="39">
        <v>71</v>
      </c>
      <c r="F84" s="39">
        <v>69</v>
      </c>
      <c r="G84" s="39">
        <v>76</v>
      </c>
      <c r="H84" s="39">
        <v>60</v>
      </c>
    </row>
    <row r="85" spans="1:8" x14ac:dyDescent="0.2">
      <c r="A85" s="62" t="s">
        <v>12</v>
      </c>
      <c r="B85" s="15" t="s">
        <v>14</v>
      </c>
      <c r="C85" s="39">
        <v>2198</v>
      </c>
      <c r="D85" s="39">
        <v>1824</v>
      </c>
      <c r="E85" s="39">
        <v>1637</v>
      </c>
      <c r="F85" s="39">
        <v>1723</v>
      </c>
      <c r="G85" s="39">
        <v>1704</v>
      </c>
      <c r="H85" s="39">
        <v>1559</v>
      </c>
    </row>
    <row r="86" spans="1:8" ht="22.5" x14ac:dyDescent="0.2">
      <c r="A86" s="62" t="s">
        <v>12</v>
      </c>
      <c r="B86" s="16" t="s">
        <v>15</v>
      </c>
      <c r="C86" s="39">
        <v>16</v>
      </c>
      <c r="D86" s="39">
        <v>20</v>
      </c>
      <c r="E86" s="39">
        <v>7</v>
      </c>
      <c r="F86" s="39">
        <v>9</v>
      </c>
      <c r="G86" s="39">
        <v>19</v>
      </c>
      <c r="H86" s="39">
        <v>13</v>
      </c>
    </row>
    <row r="87" spans="1:8" x14ac:dyDescent="0.2">
      <c r="A87" s="62" t="s">
        <v>12</v>
      </c>
      <c r="B87" s="17" t="s">
        <v>16</v>
      </c>
      <c r="C87" s="41">
        <v>5487</v>
      </c>
      <c r="D87" s="41">
        <v>2760</v>
      </c>
      <c r="E87" s="41">
        <v>4356</v>
      </c>
      <c r="F87" s="41">
        <v>1737</v>
      </c>
      <c r="G87" s="41">
        <v>4431</v>
      </c>
      <c r="H87" s="41">
        <v>3000</v>
      </c>
    </row>
    <row r="88" spans="1:8" x14ac:dyDescent="0.2">
      <c r="A88" s="62" t="s">
        <v>12</v>
      </c>
      <c r="B88" s="12" t="s">
        <v>8</v>
      </c>
      <c r="C88" s="44">
        <f t="shared" ref="C88:D88" si="9">SUM(C83:C87)</f>
        <v>7741</v>
      </c>
      <c r="D88" s="44">
        <f t="shared" si="9"/>
        <v>4669</v>
      </c>
      <c r="E88" s="44">
        <v>6072</v>
      </c>
      <c r="F88" s="44">
        <v>3539</v>
      </c>
      <c r="G88" s="44">
        <f t="shared" ref="G88:H88" si="10">SUM(G83:G87)</f>
        <v>6230</v>
      </c>
      <c r="H88" s="44">
        <f t="shared" si="10"/>
        <v>4633</v>
      </c>
    </row>
    <row r="89" spans="1:8" ht="6" customHeight="1" x14ac:dyDescent="0.2">
      <c r="A89" s="9"/>
      <c r="B89" s="18"/>
      <c r="C89" s="46"/>
      <c r="D89" s="46"/>
      <c r="E89" s="46"/>
      <c r="F89" s="46"/>
      <c r="G89" s="46"/>
      <c r="H89" s="46"/>
    </row>
    <row r="90" spans="1:8" x14ac:dyDescent="0.2">
      <c r="A90" s="9"/>
      <c r="B90" s="12" t="s">
        <v>9</v>
      </c>
      <c r="C90" s="57">
        <f t="shared" ref="C90" si="11">D88/C88</f>
        <v>0.60315204753907758</v>
      </c>
      <c r="D90" s="58"/>
      <c r="E90" s="57">
        <f>F88/E88</f>
        <v>0.58283926218708826</v>
      </c>
      <c r="F90" s="58"/>
      <c r="G90" s="57">
        <f>H88/G88</f>
        <v>0.74365971107544138</v>
      </c>
      <c r="H90" s="58"/>
    </row>
    <row r="91" spans="1:8" ht="7.5" customHeight="1" x14ac:dyDescent="0.2">
      <c r="A91" s="9"/>
      <c r="B91" s="18"/>
      <c r="C91" s="46"/>
      <c r="D91" s="46"/>
      <c r="E91" s="46"/>
      <c r="F91" s="46"/>
      <c r="G91" s="46"/>
      <c r="H91" s="46"/>
    </row>
    <row r="92" spans="1:8" x14ac:dyDescent="0.2">
      <c r="A92" s="20"/>
    </row>
    <row r="93" spans="1:8" x14ac:dyDescent="0.2">
      <c r="A93" s="21"/>
    </row>
    <row r="94" spans="1:8" x14ac:dyDescent="0.2">
      <c r="A94" s="21"/>
    </row>
    <row r="95" spans="1:8" ht="28.15" customHeight="1" x14ac:dyDescent="0.2">
      <c r="A95" s="61"/>
      <c r="B95" s="61"/>
    </row>
    <row r="96" spans="1:8" ht="27" customHeight="1" x14ac:dyDescent="0.2">
      <c r="A96" s="61" t="s">
        <v>25</v>
      </c>
      <c r="B96" s="61"/>
      <c r="C96" s="61"/>
    </row>
  </sheetData>
  <mergeCells count="42">
    <mergeCell ref="E54:F54"/>
    <mergeCell ref="E63:F63"/>
    <mergeCell ref="E72:F72"/>
    <mergeCell ref="E81:F81"/>
    <mergeCell ref="E90:F90"/>
    <mergeCell ref="E11:F11"/>
    <mergeCell ref="E20:F20"/>
    <mergeCell ref="E29:F29"/>
    <mergeCell ref="E37:F37"/>
    <mergeCell ref="E45:F45"/>
    <mergeCell ref="C37:D37"/>
    <mergeCell ref="C45:D45"/>
    <mergeCell ref="C54:D54"/>
    <mergeCell ref="C63:D63"/>
    <mergeCell ref="C72:D72"/>
    <mergeCell ref="A6:A9"/>
    <mergeCell ref="A13:A18"/>
    <mergeCell ref="A22:A27"/>
    <mergeCell ref="A31:A35"/>
    <mergeCell ref="C11:D11"/>
    <mergeCell ref="C20:D20"/>
    <mergeCell ref="C29:D29"/>
    <mergeCell ref="A96:C96"/>
    <mergeCell ref="A74:A79"/>
    <mergeCell ref="A83:A88"/>
    <mergeCell ref="A95:B95"/>
    <mergeCell ref="A39:A43"/>
    <mergeCell ref="A47:A52"/>
    <mergeCell ref="A56:A61"/>
    <mergeCell ref="A65:A70"/>
    <mergeCell ref="C81:D81"/>
    <mergeCell ref="C90:D90"/>
    <mergeCell ref="G11:H11"/>
    <mergeCell ref="G20:H20"/>
    <mergeCell ref="G29:H29"/>
    <mergeCell ref="G37:H37"/>
    <mergeCell ref="G45:H45"/>
    <mergeCell ref="G54:H54"/>
    <mergeCell ref="G63:H63"/>
    <mergeCell ref="G72:H72"/>
    <mergeCell ref="G81:H81"/>
    <mergeCell ref="G90:H90"/>
  </mergeCells>
  <conditionalFormatting sqref="C29:H29 C90:H90 C72:H72 C63:H63 C54:H54 C37:H37 C45:H45 C20:H20 C81:H81">
    <cfRule type="cellIs" dxfId="24" priority="176" operator="lessThan">
      <formula>1</formula>
    </cfRule>
    <cfRule type="cellIs" dxfId="23" priority="177" operator="lessThan">
      <formula>0.99</formula>
    </cfRule>
    <cfRule type="cellIs" dxfId="22" priority="178" operator="greaterThan">
      <formula>1</formula>
    </cfRule>
  </conditionalFormatting>
  <conditionalFormatting sqref="C11:H11">
    <cfRule type="cellIs" dxfId="21" priority="171" operator="greaterThan">
      <formula>1</formula>
    </cfRule>
    <cfRule type="cellIs" dxfId="20" priority="175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workbookViewId="0">
      <selection activeCell="H13" sqref="H13"/>
    </sheetView>
  </sheetViews>
  <sheetFormatPr defaultColWidth="9.140625" defaultRowHeight="12.75" x14ac:dyDescent="0.2"/>
  <cols>
    <col min="1" max="1" width="29.28515625" style="2" customWidth="1"/>
    <col min="2" max="2" width="27.5703125" style="2" customWidth="1"/>
    <col min="3" max="5" width="16.28515625" style="2" customWidth="1"/>
    <col min="6" max="6" width="9.140625" style="2"/>
    <col min="7" max="7" width="8.7109375" style="2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3" customFormat="1" ht="15.75" x14ac:dyDescent="0.25">
      <c r="A1" s="22" t="s">
        <v>0</v>
      </c>
    </row>
    <row r="2" spans="1:5" s="23" customFormat="1" ht="15" x14ac:dyDescent="0.25">
      <c r="A2" s="24" t="s">
        <v>26</v>
      </c>
    </row>
    <row r="3" spans="1:5" s="23" customFormat="1" ht="13.9" customHeight="1" x14ac:dyDescent="0.2">
      <c r="A3" s="55" t="s">
        <v>37</v>
      </c>
    </row>
    <row r="4" spans="1:5" s="23" customFormat="1" x14ac:dyDescent="0.25"/>
    <row r="5" spans="1:5" s="23" customFormat="1" ht="33" customHeight="1" x14ac:dyDescent="0.25">
      <c r="A5" s="4" t="s">
        <v>2</v>
      </c>
      <c r="B5" s="4" t="s">
        <v>3</v>
      </c>
      <c r="C5" s="25" t="s">
        <v>35</v>
      </c>
      <c r="D5" s="25" t="s">
        <v>36</v>
      </c>
      <c r="E5" s="25" t="s">
        <v>27</v>
      </c>
    </row>
    <row r="6" spans="1:5" s="23" customFormat="1" ht="8.25" customHeight="1" x14ac:dyDescent="0.25">
      <c r="A6" s="9"/>
      <c r="B6" s="26"/>
      <c r="C6" s="27"/>
      <c r="D6" s="27"/>
      <c r="E6" s="27"/>
    </row>
    <row r="7" spans="1:5" s="23" customFormat="1" ht="28.9" customHeight="1" x14ac:dyDescent="0.25">
      <c r="A7" s="28" t="s">
        <v>28</v>
      </c>
      <c r="B7" s="29" t="s">
        <v>8</v>
      </c>
      <c r="C7" s="30">
        <v>8991</v>
      </c>
      <c r="D7" s="30">
        <v>8151</v>
      </c>
      <c r="E7" s="31">
        <f>(D7-C7)/C7</f>
        <v>-9.3426760093426764E-2</v>
      </c>
    </row>
    <row r="8" spans="1:5" s="23" customFormat="1" ht="8.25" customHeight="1" x14ac:dyDescent="0.25">
      <c r="A8" s="9"/>
      <c r="B8" s="26"/>
      <c r="C8" s="27"/>
      <c r="D8" s="27"/>
      <c r="E8" s="27"/>
    </row>
    <row r="9" spans="1:5" s="23" customFormat="1" ht="28.9" customHeight="1" x14ac:dyDescent="0.25">
      <c r="A9" s="28" t="s">
        <v>10</v>
      </c>
      <c r="B9" s="29" t="s">
        <v>8</v>
      </c>
      <c r="C9" s="30">
        <v>7011</v>
      </c>
      <c r="D9" s="30">
        <v>6678</v>
      </c>
      <c r="E9" s="31">
        <f>(D9-C9)/C9</f>
        <v>-4.7496790757381259E-2</v>
      </c>
    </row>
    <row r="10" spans="1:5" s="23" customFormat="1" ht="8.25" customHeight="1" x14ac:dyDescent="0.25">
      <c r="A10" s="32"/>
      <c r="B10" s="26"/>
      <c r="C10" s="33"/>
      <c r="D10" s="33"/>
      <c r="E10" s="34"/>
    </row>
    <row r="11" spans="1:5" s="23" customFormat="1" ht="28.9" customHeight="1" x14ac:dyDescent="0.25">
      <c r="A11" s="28" t="s">
        <v>17</v>
      </c>
      <c r="B11" s="29" t="s">
        <v>8</v>
      </c>
      <c r="C11" s="30">
        <v>3339</v>
      </c>
      <c r="D11" s="30">
        <v>5275</v>
      </c>
      <c r="E11" s="31">
        <f>(D11-C11)/C11</f>
        <v>0.57981431566337227</v>
      </c>
    </row>
    <row r="12" spans="1:5" s="23" customFormat="1" ht="8.25" customHeight="1" x14ac:dyDescent="0.25">
      <c r="A12" s="32"/>
      <c r="B12" s="26"/>
      <c r="C12" s="33"/>
      <c r="D12" s="33"/>
      <c r="E12" s="34"/>
    </row>
    <row r="13" spans="1:5" s="23" customFormat="1" ht="28.9" customHeight="1" x14ac:dyDescent="0.25">
      <c r="A13" s="28" t="s">
        <v>18</v>
      </c>
      <c r="B13" s="29" t="s">
        <v>8</v>
      </c>
      <c r="C13" s="30">
        <v>2204</v>
      </c>
      <c r="D13" s="30">
        <v>1991</v>
      </c>
      <c r="E13" s="31">
        <f>(D13-C13)/C13</f>
        <v>-9.6642468239564433E-2</v>
      </c>
    </row>
    <row r="14" spans="1:5" s="23" customFormat="1" ht="8.25" customHeight="1" x14ac:dyDescent="0.25">
      <c r="A14" s="32"/>
      <c r="B14" s="26"/>
      <c r="C14" s="33"/>
      <c r="D14" s="33"/>
      <c r="E14" s="34"/>
    </row>
    <row r="15" spans="1:5" s="23" customFormat="1" ht="28.9" customHeight="1" x14ac:dyDescent="0.25">
      <c r="A15" s="28" t="s">
        <v>19</v>
      </c>
      <c r="B15" s="29" t="s">
        <v>8</v>
      </c>
      <c r="C15" s="30">
        <v>7265</v>
      </c>
      <c r="D15" s="30">
        <v>6393</v>
      </c>
      <c r="E15" s="31">
        <f>(D15-C15)/C15</f>
        <v>-0.12002752924982794</v>
      </c>
    </row>
    <row r="16" spans="1:5" s="23" customFormat="1" ht="8.25" customHeight="1" x14ac:dyDescent="0.25">
      <c r="A16" s="32"/>
      <c r="B16" s="26"/>
      <c r="C16" s="33"/>
      <c r="D16" s="33"/>
      <c r="E16" s="34"/>
    </row>
    <row r="17" spans="1:8" s="23" customFormat="1" ht="28.9" customHeight="1" x14ac:dyDescent="0.25">
      <c r="A17" s="28" t="s">
        <v>20</v>
      </c>
      <c r="B17" s="29" t="s">
        <v>8</v>
      </c>
      <c r="C17" s="30">
        <v>21488</v>
      </c>
      <c r="D17" s="30">
        <v>27940</v>
      </c>
      <c r="E17" s="31">
        <f>(D17-C17)/C17</f>
        <v>0.30026061057334325</v>
      </c>
    </row>
    <row r="18" spans="1:8" s="23" customFormat="1" ht="8.25" customHeight="1" x14ac:dyDescent="0.25">
      <c r="A18" s="32"/>
      <c r="B18" s="26"/>
      <c r="C18" s="33"/>
      <c r="D18" s="33"/>
      <c r="E18" s="34"/>
    </row>
    <row r="19" spans="1:8" s="23" customFormat="1" ht="28.9" customHeight="1" x14ac:dyDescent="0.25">
      <c r="A19" s="28" t="s">
        <v>21</v>
      </c>
      <c r="B19" s="29" t="s">
        <v>8</v>
      </c>
      <c r="C19" s="30">
        <v>7225</v>
      </c>
      <c r="D19" s="30">
        <v>9092</v>
      </c>
      <c r="E19" s="31">
        <f>(D19-C19)/C19</f>
        <v>0.2584083044982699</v>
      </c>
    </row>
    <row r="20" spans="1:8" s="23" customFormat="1" ht="8.25" customHeight="1" x14ac:dyDescent="0.25">
      <c r="A20" s="32"/>
      <c r="B20" s="26"/>
      <c r="C20" s="33"/>
      <c r="D20" s="33"/>
      <c r="E20" s="34"/>
    </row>
    <row r="21" spans="1:8" s="23" customFormat="1" ht="28.9" customHeight="1" x14ac:dyDescent="0.25">
      <c r="A21" s="28" t="s">
        <v>22</v>
      </c>
      <c r="B21" s="29" t="s">
        <v>8</v>
      </c>
      <c r="C21" s="30">
        <v>13353</v>
      </c>
      <c r="D21" s="30">
        <v>7765</v>
      </c>
      <c r="E21" s="31">
        <f>(D21-C21)/C21</f>
        <v>-0.41848273796150676</v>
      </c>
    </row>
    <row r="22" spans="1:8" s="23" customFormat="1" ht="8.25" customHeight="1" x14ac:dyDescent="0.25">
      <c r="A22" s="32"/>
      <c r="B22" s="26"/>
      <c r="C22" s="33"/>
      <c r="D22" s="33"/>
      <c r="E22" s="34"/>
    </row>
    <row r="23" spans="1:8" s="23" customFormat="1" ht="28.9" customHeight="1" x14ac:dyDescent="0.25">
      <c r="A23" s="28" t="s">
        <v>23</v>
      </c>
      <c r="B23" s="29" t="s">
        <v>8</v>
      </c>
      <c r="C23" s="30">
        <v>1113</v>
      </c>
      <c r="D23" s="30">
        <v>1421</v>
      </c>
      <c r="E23" s="31">
        <f>(D23-C23)/C23</f>
        <v>0.27672955974842767</v>
      </c>
    </row>
    <row r="24" spans="1:8" s="23" customFormat="1" ht="8.25" customHeight="1" x14ac:dyDescent="0.25">
      <c r="A24" s="32"/>
      <c r="B24" s="26"/>
      <c r="C24" s="33"/>
      <c r="D24" s="33"/>
      <c r="E24" s="34"/>
    </row>
    <row r="25" spans="1:8" s="23" customFormat="1" ht="28.9" customHeight="1" x14ac:dyDescent="0.25">
      <c r="A25" s="28" t="s">
        <v>24</v>
      </c>
      <c r="B25" s="29" t="s">
        <v>8</v>
      </c>
      <c r="C25" s="30">
        <v>15388</v>
      </c>
      <c r="D25" s="30">
        <v>20664</v>
      </c>
      <c r="E25" s="31">
        <f>(D25-C25)/C25</f>
        <v>0.34286456979464519</v>
      </c>
    </row>
    <row r="26" spans="1:8" s="23" customFormat="1" ht="8.25" customHeight="1" x14ac:dyDescent="0.25">
      <c r="A26" s="32"/>
      <c r="B26" s="26"/>
      <c r="C26" s="33"/>
      <c r="D26" s="33"/>
      <c r="E26" s="34"/>
    </row>
    <row r="27" spans="1:8" x14ac:dyDescent="0.2">
      <c r="A27" s="35"/>
      <c r="C27" s="7"/>
      <c r="D27" s="7"/>
    </row>
    <row r="28" spans="1:8" ht="27.6" customHeight="1" x14ac:dyDescent="0.2">
      <c r="A28" s="61"/>
      <c r="B28" s="61"/>
      <c r="C28" s="61"/>
      <c r="D28" s="61"/>
      <c r="E28" s="61"/>
    </row>
    <row r="29" spans="1:8" ht="32.450000000000003" customHeight="1" x14ac:dyDescent="0.2">
      <c r="A29" s="61" t="s">
        <v>25</v>
      </c>
      <c r="B29" s="61"/>
      <c r="C29" s="61"/>
      <c r="D29" s="61"/>
      <c r="E29" s="61"/>
      <c r="F29" s="36"/>
      <c r="G29" s="36"/>
      <c r="H29" s="36"/>
    </row>
  </sheetData>
  <mergeCells count="2">
    <mergeCell ref="A28:E28"/>
    <mergeCell ref="A29:E29"/>
  </mergeCells>
  <conditionalFormatting sqref="E7">
    <cfRule type="cellIs" dxfId="19" priority="37" operator="greaterThan">
      <formula>0</formula>
    </cfRule>
    <cfRule type="cellIs" dxfId="18" priority="38" operator="lessThan">
      <formula>0</formula>
    </cfRule>
  </conditionalFormatting>
  <conditionalFormatting sqref="E13">
    <cfRule type="cellIs" dxfId="17" priority="31" operator="greaterThan">
      <formula>0</formula>
    </cfRule>
    <cfRule type="cellIs" dxfId="16" priority="32" operator="lessThan">
      <formula>0</formula>
    </cfRule>
  </conditionalFormatting>
  <conditionalFormatting sqref="E15">
    <cfRule type="cellIs" dxfId="15" priority="27" operator="greaterThan">
      <formula>0</formula>
    </cfRule>
    <cfRule type="cellIs" dxfId="14" priority="28" operator="lessThan">
      <formula>0</formula>
    </cfRule>
  </conditionalFormatting>
  <conditionalFormatting sqref="E19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25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11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21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BEF38-E7CF-4FD3-A7E5-AB377B0E6E54}">
  <ds:schemaRefs>
    <ds:schemaRef ds:uri="http://schemas.microsoft.com/office/2006/documentManagement/types"/>
    <ds:schemaRef ds:uri="cff058e3-9258-4c15-be50-8976f03c8da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E123EE-E1F8-4C68-8442-9875EDC5B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9AF7F-1A8D-4899-838B-0841C85EF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Flussi_milano</vt:lpstr>
      <vt:lpstr>varpend_milano</vt:lpstr>
      <vt:lpstr>Flussi_milano!Area_stampa</vt:lpstr>
      <vt:lpstr>varpend_milano!Area_stampa</vt:lpstr>
      <vt:lpstr>Flussi_milano!Titoli_stampa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cp:lastPrinted>2017-05-31T15:24:22Z</cp:lastPrinted>
  <dcterms:created xsi:type="dcterms:W3CDTF">2017-03-01T07:54:15Z</dcterms:created>
  <dcterms:modified xsi:type="dcterms:W3CDTF">2020-05-05T09:20:16Z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