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Flussi_napoli!$A$1:$H$76</definedName>
    <definedName name="_xlnm.Print_Area" localSheetId="1">varpend_napoli!$A$1:$E$27</definedName>
  </definedNames>
  <calcPr calcId="145621"/>
</workbook>
</file>

<file path=xl/calcChain.xml><?xml version="1.0" encoding="utf-8"?>
<calcChain xmlns="http://schemas.openxmlformats.org/spreadsheetml/2006/main">
  <c r="H36" i="1" l="1"/>
  <c r="G38" i="1" s="1"/>
  <c r="G36" i="1"/>
  <c r="G18" i="1"/>
  <c r="H18" i="1"/>
  <c r="E16" i="2"/>
  <c r="F69" i="1"/>
  <c r="E71" i="1" s="1"/>
  <c r="E69" i="1"/>
  <c r="D36" i="1"/>
  <c r="C38" i="1" s="1"/>
  <c r="C36" i="1"/>
  <c r="F36" i="1"/>
  <c r="E38" i="1" s="1"/>
  <c r="E36" i="1"/>
  <c r="H61" i="1" l="1"/>
  <c r="G63" i="1" s="1"/>
  <c r="G61" i="1"/>
  <c r="H52" i="1"/>
  <c r="G54" i="1" s="1"/>
  <c r="G52" i="1"/>
  <c r="H44" i="1"/>
  <c r="G46" i="1" s="1"/>
  <c r="G44" i="1"/>
  <c r="G20" i="1"/>
  <c r="H9" i="1"/>
  <c r="G11" i="1" s="1"/>
  <c r="G9" i="1"/>
  <c r="E12" i="2"/>
  <c r="D44" i="1" l="1"/>
  <c r="C46" i="1" s="1"/>
  <c r="E44" i="1"/>
  <c r="F44" i="1"/>
  <c r="C44" i="1"/>
  <c r="E46" i="1" l="1"/>
  <c r="E18" i="2"/>
  <c r="E8" i="2"/>
  <c r="F61" i="1"/>
  <c r="E63" i="1" s="1"/>
  <c r="E61" i="1"/>
  <c r="F18" i="1"/>
  <c r="E18" i="1"/>
  <c r="E20" i="1" l="1"/>
  <c r="E6" i="2"/>
  <c r="D69" i="1"/>
  <c r="C69" i="1"/>
  <c r="D61" i="1"/>
  <c r="C61" i="1"/>
  <c r="F52" i="1"/>
  <c r="E52" i="1"/>
  <c r="D52" i="1"/>
  <c r="C52" i="1"/>
  <c r="F27" i="1"/>
  <c r="E27" i="1"/>
  <c r="D27" i="1"/>
  <c r="C27" i="1"/>
  <c r="D18" i="1"/>
  <c r="C18" i="1"/>
  <c r="F9" i="1"/>
  <c r="E9" i="1"/>
  <c r="D9" i="1"/>
  <c r="C9" i="1"/>
  <c r="C29" i="1" l="1"/>
  <c r="E29" i="1"/>
  <c r="C54" i="1"/>
  <c r="C71" i="1"/>
  <c r="C11" i="1"/>
  <c r="C63" i="1"/>
  <c r="C20" i="1"/>
  <c r="E11" i="1"/>
  <c r="E54" i="1"/>
</calcChain>
</file>

<file path=xl/sharedStrings.xml><?xml version="1.0" encoding="utf-8"?>
<sst xmlns="http://schemas.openxmlformats.org/spreadsheetml/2006/main" count="114" uniqueCount="43">
  <si>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</si>
  <si>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</si>
  <si>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</si>
  <si>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</si>
  <si>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</si>
  <si>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</si>
  <si>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</si>
  <si>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</si>
  <si>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</si>
  <si>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</si>
  <si>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</si>
  <si>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</si>
  <si>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</si>
  <si>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</si>
  <si>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</si>
  <si>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</si>
  <si>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</si>
  <si>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</si>
  <si>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</si>
  <si>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</si>
  <si>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</si>
  <si>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</si>
  <si>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</si>
  <si>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</si>
  <si>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</si>
  <si>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</si>
  <si>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</si>
  <si>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</si>
  <si>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</si>
  <si>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</si>
  <si>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</si>
  <si>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</si>
  <si>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</si>
  <si>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</si>
  <si>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</si>
  <si>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</si>
  <si>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** Il Tribunale di Napoli Nord è stato istituito a settembre 2013, pertanto si ritiene di non calcolare la variazione delle pendenze</t>
  </si>
  <si>
    <t>Pendenti al 31/12/2014</t>
  </si>
  <si>
    <t>Pendenti al 30/06/2017</t>
  </si>
  <si>
    <t>SETTORE PENALE. Anni 2015 - 30 giugno 2017, registro autori di reato noti.</t>
  </si>
  <si>
    <t>Definiti gen-giu 2017</t>
  </si>
  <si>
    <t>Iscritti gen-giu 2017</t>
  </si>
  <si>
    <t>2424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</si>
</sst>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  <scheme val="minor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165" fontId="6" fillId="2" borderId="6" xfId="2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vertical="center" wrapText="1"/>
    </xf>
    <xf numFmtId="3" fontId="20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 wrapText="1"/>
    </xf>
    <xf numFmtId="3" fontId="20" fillId="2" borderId="3" xfId="3" applyNumberFormat="1" applyFont="1" applyFill="1" applyBorder="1" applyAlignment="1" applyProtection="1">
      <alignment horizontal="right" wrapText="1"/>
      <protection locked="0"/>
    </xf>
    <xf numFmtId="3" fontId="20" fillId="2" borderId="1" xfId="3" applyNumberFormat="1" applyFont="1" applyFill="1" applyBorder="1" applyAlignment="1" applyProtection="1">
      <alignment horizontal="right" wrapText="1"/>
      <protection locked="0"/>
    </xf>
    <xf numFmtId="3" fontId="20" fillId="2" borderId="2" xfId="3" applyNumberFormat="1" applyFont="1" applyFill="1" applyBorder="1" applyAlignment="1">
      <alignment horizontal="right" wrapText="1"/>
    </xf>
    <xf numFmtId="3" fontId="20" fillId="2" borderId="5" xfId="3" applyNumberFormat="1" applyFont="1" applyFill="1" applyBorder="1" applyAlignment="1">
      <alignment horizontal="right" wrapText="1"/>
    </xf>
    <xf numFmtId="3" fontId="20" fillId="2" borderId="5" xfId="3" applyNumberFormat="1" applyFont="1" applyFill="1" applyBorder="1" applyAlignment="1" applyProtection="1">
      <alignment horizontal="right" wrapText="1"/>
      <protection locked="0"/>
    </xf>
    <xf numFmtId="3" fontId="20" fillId="2" borderId="4" xfId="3" applyNumberFormat="1" applyFont="1" applyFill="1" applyBorder="1" applyAlignment="1">
      <alignment horizontal="right" wrapText="1"/>
    </xf>
    <xf numFmtId="3" fontId="21" fillId="2" borderId="1" xfId="3" applyNumberFormat="1" applyFont="1" applyFill="1" applyBorder="1" applyAlignment="1">
      <alignment horizontal="right"/>
    </xf>
    <xf numFmtId="3" fontId="21" fillId="2" borderId="1" xfId="3" applyNumberFormat="1" applyFont="1" applyFill="1" applyBorder="1" applyAlignment="1" applyProtection="1">
      <alignment horizontal="right"/>
      <protection locked="0"/>
    </xf>
    <xf numFmtId="0" fontId="20" fillId="2" borderId="2" xfId="3" applyFont="1" applyFill="1" applyBorder="1" applyAlignment="1">
      <alignment horizontal="right" wrapText="1"/>
    </xf>
    <xf numFmtId="0" fontId="20" fillId="2" borderId="2" xfId="3" applyFont="1" applyFill="1" applyBorder="1" applyAlignment="1" applyProtection="1">
      <alignment horizontal="right" wrapText="1"/>
      <protection locked="0"/>
    </xf>
    <xf numFmtId="3" fontId="20" fillId="2" borderId="2" xfId="3" applyNumberFormat="1" applyFont="1" applyFill="1" applyBorder="1" applyAlignment="1" applyProtection="1">
      <alignment horizontal="right" wrapText="1"/>
      <protection locked="0"/>
    </xf>
    <xf numFmtId="3" fontId="20" fillId="2" borderId="4" xfId="3" applyNumberFormat="1" applyFont="1" applyFill="1" applyBorder="1" applyAlignment="1" applyProtection="1">
      <alignment horizontal="right" wrapText="1"/>
      <protection locked="0"/>
    </xf>
    <xf numFmtId="3" fontId="21" fillId="2" borderId="8" xfId="3" applyNumberFormat="1" applyFont="1" applyFill="1" applyBorder="1" applyAlignment="1">
      <alignment horizontal="right"/>
    </xf>
    <xf numFmtId="3" fontId="21" fillId="2" borderId="0" xfId="3" applyNumberFormat="1" applyFont="1" applyFill="1" applyBorder="1" applyAlignment="1">
      <alignment horizontal="right"/>
    </xf>
    <xf numFmtId="3" fontId="21" fillId="2" borderId="0" xfId="3" applyNumberFormat="1" applyFont="1" applyFill="1" applyBorder="1" applyAlignment="1" applyProtection="1">
      <alignment horizontal="right"/>
      <protection locked="0"/>
    </xf>
    <xf numFmtId="3" fontId="20" fillId="3" borderId="2" xfId="3" applyNumberFormat="1" applyFont="1" applyFill="1" applyBorder="1" applyAlignment="1" applyProtection="1">
      <alignment horizontal="right" wrapText="1"/>
      <protection locked="0"/>
    </xf>
    <xf numFmtId="3" fontId="20" fillId="3" borderId="2" xfId="3" applyNumberFormat="1" applyFont="1" applyFill="1" applyBorder="1" applyAlignment="1">
      <alignment horizontal="right" wrapText="1"/>
    </xf>
    <xf numFmtId="3" fontId="20" fillId="0" borderId="2" xfId="3" applyNumberFormat="1" applyFont="1" applyFill="1" applyBorder="1" applyAlignment="1" applyProtection="1">
      <alignment horizontal="right" wrapText="1"/>
      <protection locked="0"/>
    </xf>
    <xf numFmtId="3" fontId="20" fillId="0" borderId="2" xfId="3" applyNumberFormat="1" applyFont="1" applyFill="1" applyBorder="1" applyAlignment="1">
      <alignment horizontal="right" wrapText="1"/>
    </xf>
    <xf numFmtId="3" fontId="21" fillId="2" borderId="1" xfId="4" applyNumberFormat="1" applyFont="1" applyFill="1" applyBorder="1" applyAlignment="1">
      <alignment horizontal="right"/>
    </xf>
    <xf numFmtId="3" fontId="21" fillId="2" borderId="1" xfId="4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3" fontId="22" fillId="2" borderId="0" xfId="0" applyNumberFormat="1" applyFont="1" applyFill="1"/>
    <xf numFmtId="3" fontId="23" fillId="2" borderId="1" xfId="1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3" fontId="20" fillId="0" borderId="4" xfId="3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/>
    </xf>
  </cellXfs>
  <cellStyles count="152">
    <cellStyle name="Migliaia" xfId="1" builtinId="3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3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40" zoomScaleNormal="100" workbookViewId="0">
      <selection activeCell="H68" sqref="H68"/>
    </sheetView>
  </sheetViews>
  <sheetFormatPr defaultColWidth="9.109375" defaultRowHeight="13.8" x14ac:dyDescent="0.3"/>
  <cols>
    <col min="1" max="1" width="19.44140625" style="6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10.77734375" style="2" customWidth="1"/>
    <col min="9" max="9" width="9.109375" style="2"/>
    <col min="10" max="10" width="7.77734375" style="2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39</v>
      </c>
      <c r="F3" s="2"/>
    </row>
    <row r="4" spans="1:8" ht="6.75" customHeight="1" x14ac:dyDescent="0.3"/>
    <row r="5" spans="1:8" ht="42.6" customHeight="1" x14ac:dyDescent="0.3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9" t="s">
        <v>41</v>
      </c>
      <c r="H5" s="9" t="s">
        <v>40</v>
      </c>
    </row>
    <row r="6" spans="1:8" x14ac:dyDescent="0.3">
      <c r="A6" s="92" t="s">
        <v>8</v>
      </c>
      <c r="B6" s="11" t="s">
        <v>9</v>
      </c>
      <c r="C6" s="59">
        <v>9997</v>
      </c>
      <c r="D6" s="60">
        <v>13513</v>
      </c>
      <c r="E6" s="61">
        <v>13059</v>
      </c>
      <c r="F6" s="62">
        <v>12276</v>
      </c>
      <c r="G6" s="63">
        <v>7724</v>
      </c>
      <c r="H6" s="63">
        <v>6935</v>
      </c>
    </row>
    <row r="7" spans="1:8" x14ac:dyDescent="0.3">
      <c r="A7" s="92"/>
      <c r="B7" s="11" t="s">
        <v>10</v>
      </c>
      <c r="C7" s="59">
        <v>123</v>
      </c>
      <c r="D7" s="60">
        <v>107</v>
      </c>
      <c r="E7" s="61">
        <v>107</v>
      </c>
      <c r="F7" s="62">
        <v>104</v>
      </c>
      <c r="G7" s="63">
        <v>71</v>
      </c>
      <c r="H7" s="63">
        <v>60</v>
      </c>
    </row>
    <row r="8" spans="1:8" x14ac:dyDescent="0.3">
      <c r="A8" s="92"/>
      <c r="B8" s="11" t="s">
        <v>11</v>
      </c>
      <c r="C8" s="64">
        <v>177</v>
      </c>
      <c r="D8" s="60">
        <v>257</v>
      </c>
      <c r="E8" s="65">
        <v>259</v>
      </c>
      <c r="F8" s="62">
        <v>303</v>
      </c>
      <c r="G8" s="66">
        <v>70</v>
      </c>
      <c r="H8" s="66">
        <v>126</v>
      </c>
    </row>
    <row r="9" spans="1:8" x14ac:dyDescent="0.3">
      <c r="A9" s="92"/>
      <c r="B9" s="12" t="s">
        <v>12</v>
      </c>
      <c r="C9" s="67">
        <f t="shared" ref="C9:F9" si="0">SUM(C6:C8)</f>
        <v>10297</v>
      </c>
      <c r="D9" s="67">
        <f t="shared" si="0"/>
        <v>13877</v>
      </c>
      <c r="E9" s="68">
        <f t="shared" si="0"/>
        <v>13425</v>
      </c>
      <c r="F9" s="68">
        <f t="shared" si="0"/>
        <v>12683</v>
      </c>
      <c r="G9" s="68">
        <f t="shared" ref="G9:H9" si="1">SUM(G6:G8)</f>
        <v>7865</v>
      </c>
      <c r="H9" s="68">
        <f t="shared" si="1"/>
        <v>7121</v>
      </c>
    </row>
    <row r="10" spans="1:8" ht="7.2" customHeight="1" x14ac:dyDescent="0.3">
      <c r="A10" s="13"/>
      <c r="B10" s="14"/>
      <c r="C10" s="15"/>
      <c r="D10" s="15"/>
      <c r="E10" s="16"/>
      <c r="F10" s="16"/>
      <c r="G10" s="16"/>
      <c r="H10" s="16"/>
    </row>
    <row r="11" spans="1:8" ht="14.4" customHeight="1" x14ac:dyDescent="0.3">
      <c r="A11" s="13"/>
      <c r="B11" s="17" t="s">
        <v>13</v>
      </c>
      <c r="C11" s="90">
        <f>D9/C9</f>
        <v>1.3476740798290765</v>
      </c>
      <c r="D11" s="91"/>
      <c r="E11" s="88">
        <f>F9/E9</f>
        <v>0.94472998137802611</v>
      </c>
      <c r="F11" s="89"/>
      <c r="G11" s="88">
        <f>H9/G9</f>
        <v>0.90540368722186904</v>
      </c>
      <c r="H11" s="89"/>
    </row>
    <row r="12" spans="1:8" x14ac:dyDescent="0.3">
      <c r="C12" s="18"/>
      <c r="D12" s="18"/>
      <c r="E12" s="19"/>
      <c r="F12" s="19"/>
      <c r="G12" s="18"/>
      <c r="H12" s="18"/>
    </row>
    <row r="13" spans="1:8" x14ac:dyDescent="0.3">
      <c r="A13" s="92" t="s">
        <v>14</v>
      </c>
      <c r="B13" s="20" t="s">
        <v>15</v>
      </c>
      <c r="C13" s="69">
        <v>0</v>
      </c>
      <c r="D13" s="69">
        <v>2</v>
      </c>
      <c r="E13" s="70">
        <v>1</v>
      </c>
      <c r="F13" s="70">
        <v>0</v>
      </c>
      <c r="G13" s="69">
        <v>0</v>
      </c>
      <c r="H13" s="69">
        <v>1</v>
      </c>
    </row>
    <row r="14" spans="1:8" x14ac:dyDescent="0.3">
      <c r="A14" s="92" t="s">
        <v>16</v>
      </c>
      <c r="B14" s="20" t="s">
        <v>17</v>
      </c>
      <c r="C14" s="63">
        <v>130</v>
      </c>
      <c r="D14" s="63">
        <v>137</v>
      </c>
      <c r="E14" s="71">
        <v>113</v>
      </c>
      <c r="F14" s="71">
        <v>149</v>
      </c>
      <c r="G14" s="63">
        <v>90</v>
      </c>
      <c r="H14" s="63">
        <v>57</v>
      </c>
    </row>
    <row r="15" spans="1:8" x14ac:dyDescent="0.3">
      <c r="A15" s="92" t="s">
        <v>16</v>
      </c>
      <c r="B15" s="21" t="s">
        <v>18</v>
      </c>
      <c r="C15" s="63">
        <v>3022</v>
      </c>
      <c r="D15" s="63">
        <v>3204</v>
      </c>
      <c r="E15" s="71">
        <v>2288</v>
      </c>
      <c r="F15" s="71">
        <v>3777</v>
      </c>
      <c r="G15" s="63">
        <v>1301</v>
      </c>
      <c r="H15" s="63">
        <v>1320</v>
      </c>
    </row>
    <row r="16" spans="1:8" ht="21.6" x14ac:dyDescent="0.3">
      <c r="A16" s="92" t="s">
        <v>16</v>
      </c>
      <c r="B16" s="22" t="s">
        <v>19</v>
      </c>
      <c r="C16" s="63">
        <v>31</v>
      </c>
      <c r="D16" s="63">
        <v>36</v>
      </c>
      <c r="E16" s="71">
        <v>51</v>
      </c>
      <c r="F16" s="71">
        <v>47</v>
      </c>
      <c r="G16" s="63">
        <v>35</v>
      </c>
      <c r="H16" s="63">
        <v>35</v>
      </c>
    </row>
    <row r="17" spans="1:11" x14ac:dyDescent="0.3">
      <c r="A17" s="92" t="s">
        <v>16</v>
      </c>
      <c r="B17" s="23" t="s">
        <v>20</v>
      </c>
      <c r="C17" s="66">
        <v>8845</v>
      </c>
      <c r="D17" s="66">
        <v>8127</v>
      </c>
      <c r="E17" s="72">
        <v>6968</v>
      </c>
      <c r="F17" s="72">
        <v>9286</v>
      </c>
      <c r="G17" s="66">
        <v>3628</v>
      </c>
      <c r="H17" s="66">
        <v>3908</v>
      </c>
    </row>
    <row r="18" spans="1:11" x14ac:dyDescent="0.3">
      <c r="A18" s="92" t="s">
        <v>16</v>
      </c>
      <c r="B18" s="17" t="s">
        <v>12</v>
      </c>
      <c r="C18" s="73">
        <f t="shared" ref="C18:D18" si="2">SUM(C13:C17)</f>
        <v>12028</v>
      </c>
      <c r="D18" s="73">
        <f t="shared" si="2"/>
        <v>11506</v>
      </c>
      <c r="E18" s="73">
        <f t="shared" ref="E18:F18" si="3">SUM(E13:E17)</f>
        <v>9421</v>
      </c>
      <c r="F18" s="73">
        <f t="shared" si="3"/>
        <v>13259</v>
      </c>
      <c r="G18" s="73">
        <f t="shared" ref="G18:H18" si="4">SUM(G13:G17)</f>
        <v>5054</v>
      </c>
      <c r="H18" s="73">
        <f t="shared" si="4"/>
        <v>5321</v>
      </c>
    </row>
    <row r="19" spans="1:11" ht="6" customHeight="1" x14ac:dyDescent="0.3">
      <c r="A19" s="13"/>
      <c r="B19" s="24"/>
      <c r="C19" s="74"/>
      <c r="D19" s="74"/>
      <c r="E19" s="74"/>
      <c r="F19" s="74"/>
      <c r="G19" s="74"/>
      <c r="H19" s="74"/>
    </row>
    <row r="20" spans="1:11" x14ac:dyDescent="0.3">
      <c r="A20" s="13"/>
      <c r="B20" s="17" t="s">
        <v>13</v>
      </c>
      <c r="C20" s="90">
        <f>D18/C18</f>
        <v>0.95660126371799137</v>
      </c>
      <c r="D20" s="91"/>
      <c r="E20" s="90">
        <f>F18/E18</f>
        <v>1.4073877507695574</v>
      </c>
      <c r="F20" s="91"/>
      <c r="G20" s="90">
        <f>H18/G18</f>
        <v>1.0528294420261179</v>
      </c>
      <c r="H20" s="91"/>
    </row>
    <row r="21" spans="1:11" ht="7.5" customHeight="1" x14ac:dyDescent="0.3">
      <c r="A21" s="13"/>
      <c r="B21" s="24"/>
      <c r="C21" s="74"/>
      <c r="D21" s="74"/>
      <c r="E21" s="75"/>
      <c r="F21" s="75"/>
      <c r="G21" s="74"/>
      <c r="H21" s="74"/>
    </row>
    <row r="22" spans="1:11" x14ac:dyDescent="0.3">
      <c r="A22" s="92" t="s">
        <v>21</v>
      </c>
      <c r="B22" s="20" t="s">
        <v>15</v>
      </c>
      <c r="C22" s="63">
        <v>1</v>
      </c>
      <c r="D22" s="63">
        <v>1</v>
      </c>
      <c r="E22" s="71">
        <v>1</v>
      </c>
      <c r="F22" s="71">
        <v>1</v>
      </c>
      <c r="G22" s="63">
        <v>0</v>
      </c>
      <c r="H22" s="63">
        <v>0</v>
      </c>
    </row>
    <row r="23" spans="1:11" x14ac:dyDescent="0.3">
      <c r="A23" s="92"/>
      <c r="B23" s="20" t="s">
        <v>17</v>
      </c>
      <c r="C23" s="63">
        <v>91</v>
      </c>
      <c r="D23" s="63">
        <v>91</v>
      </c>
      <c r="E23" s="71">
        <v>85</v>
      </c>
      <c r="F23" s="71">
        <v>87</v>
      </c>
      <c r="G23" s="63">
        <v>39</v>
      </c>
      <c r="H23" s="63">
        <v>37</v>
      </c>
    </row>
    <row r="24" spans="1:11" x14ac:dyDescent="0.3">
      <c r="A24" s="92" t="s">
        <v>22</v>
      </c>
      <c r="B24" s="21" t="s">
        <v>18</v>
      </c>
      <c r="C24" s="63">
        <v>1860</v>
      </c>
      <c r="D24" s="63">
        <v>1902</v>
      </c>
      <c r="E24" s="71">
        <v>2001</v>
      </c>
      <c r="F24" s="71">
        <v>2417</v>
      </c>
      <c r="G24" s="63">
        <v>946</v>
      </c>
      <c r="H24" s="63">
        <v>685</v>
      </c>
    </row>
    <row r="25" spans="1:11" ht="21.6" x14ac:dyDescent="0.3">
      <c r="A25" s="92" t="s">
        <v>22</v>
      </c>
      <c r="B25" s="22" t="s">
        <v>19</v>
      </c>
      <c r="C25" s="63">
        <v>26</v>
      </c>
      <c r="D25" s="63">
        <v>33</v>
      </c>
      <c r="E25" s="71">
        <v>23</v>
      </c>
      <c r="F25" s="71">
        <v>26</v>
      </c>
      <c r="G25" s="63">
        <v>18</v>
      </c>
      <c r="H25" s="63">
        <v>12</v>
      </c>
    </row>
    <row r="26" spans="1:11" x14ac:dyDescent="0.3">
      <c r="A26" s="92" t="s">
        <v>22</v>
      </c>
      <c r="B26" s="23" t="s">
        <v>20</v>
      </c>
      <c r="C26" s="66">
        <v>7075</v>
      </c>
      <c r="D26" s="66">
        <v>5544</v>
      </c>
      <c r="E26" s="72">
        <v>6111</v>
      </c>
      <c r="F26" s="72">
        <v>6552</v>
      </c>
      <c r="G26" s="66"/>
      <c r="H26" s="66"/>
    </row>
    <row r="27" spans="1:11" x14ac:dyDescent="0.3">
      <c r="A27" s="92" t="s">
        <v>22</v>
      </c>
      <c r="B27" s="17" t="s">
        <v>12</v>
      </c>
      <c r="C27" s="67">
        <f t="shared" ref="C27:H27" si="5">SUM(C22:C26)</f>
        <v>9053</v>
      </c>
      <c r="D27" s="67">
        <f t="shared" si="5"/>
        <v>7571</v>
      </c>
      <c r="E27" s="68">
        <f t="shared" si="5"/>
        <v>8221</v>
      </c>
      <c r="F27" s="68">
        <f t="shared" si="5"/>
        <v>9083</v>
      </c>
      <c r="G27" s="68"/>
      <c r="H27" s="68"/>
      <c r="I27" s="18"/>
      <c r="J27" s="18"/>
      <c r="K27" s="18"/>
    </row>
    <row r="28" spans="1:11" ht="6" customHeight="1" x14ac:dyDescent="0.3">
      <c r="A28" s="13"/>
      <c r="B28" s="25"/>
      <c r="C28" s="74"/>
      <c r="D28" s="74"/>
      <c r="E28" s="75"/>
      <c r="F28" s="75"/>
      <c r="G28" s="75"/>
      <c r="H28" s="75"/>
    </row>
    <row r="29" spans="1:11" x14ac:dyDescent="0.3">
      <c r="A29" s="13"/>
      <c r="B29" s="17" t="s">
        <v>13</v>
      </c>
      <c r="C29" s="90">
        <f>D27/C27</f>
        <v>0.83629735999116317</v>
      </c>
      <c r="D29" s="91"/>
      <c r="E29" s="88">
        <f>F27/E27</f>
        <v>1.1048534241576451</v>
      </c>
      <c r="F29" s="89"/>
      <c r="G29" s="88"/>
      <c r="H29" s="89"/>
    </row>
    <row r="30" spans="1:11" x14ac:dyDescent="0.3">
      <c r="C30" s="18"/>
      <c r="D30" s="18"/>
      <c r="E30" s="19"/>
      <c r="F30" s="19"/>
      <c r="G30" s="18"/>
      <c r="H30" s="18"/>
    </row>
    <row r="31" spans="1:11" x14ac:dyDescent="0.3">
      <c r="A31" s="92" t="s">
        <v>23</v>
      </c>
      <c r="B31" s="20" t="s">
        <v>15</v>
      </c>
      <c r="C31" s="69">
        <v>46</v>
      </c>
      <c r="D31" s="69">
        <v>32</v>
      </c>
      <c r="E31" s="70">
        <v>34</v>
      </c>
      <c r="F31" s="70">
        <v>39</v>
      </c>
      <c r="G31" s="69">
        <v>9</v>
      </c>
      <c r="H31" s="69">
        <v>10</v>
      </c>
    </row>
    <row r="32" spans="1:11" x14ac:dyDescent="0.3">
      <c r="A32" s="92"/>
      <c r="B32" s="20" t="s">
        <v>17</v>
      </c>
      <c r="C32" s="79">
        <v>838</v>
      </c>
      <c r="D32" s="79">
        <v>712</v>
      </c>
      <c r="E32" s="71">
        <v>706</v>
      </c>
      <c r="F32" s="71">
        <v>692</v>
      </c>
      <c r="G32" s="63">
        <v>372</v>
      </c>
      <c r="H32" s="63">
        <v>414</v>
      </c>
    </row>
    <row r="33" spans="1:8" x14ac:dyDescent="0.3">
      <c r="A33" s="92"/>
      <c r="B33" s="21" t="s">
        <v>18</v>
      </c>
      <c r="C33" s="79">
        <v>16261</v>
      </c>
      <c r="D33" s="79">
        <v>18394</v>
      </c>
      <c r="E33" s="71">
        <v>13432</v>
      </c>
      <c r="F33" s="71">
        <v>19575</v>
      </c>
      <c r="G33" s="63">
        <v>8874</v>
      </c>
      <c r="H33" s="63">
        <v>7680</v>
      </c>
    </row>
    <row r="34" spans="1:8" ht="21.6" x14ac:dyDescent="0.3">
      <c r="A34" s="92"/>
      <c r="B34" s="22" t="s">
        <v>19</v>
      </c>
      <c r="C34" s="79">
        <v>161</v>
      </c>
      <c r="D34" s="79">
        <v>99</v>
      </c>
      <c r="E34" s="71">
        <v>97</v>
      </c>
      <c r="F34" s="71">
        <v>164</v>
      </c>
      <c r="G34" s="63">
        <v>29</v>
      </c>
      <c r="H34" s="63">
        <v>50</v>
      </c>
    </row>
    <row r="35" spans="1:8" x14ac:dyDescent="0.3">
      <c r="A35" s="92"/>
      <c r="B35" s="23" t="s">
        <v>20</v>
      </c>
      <c r="C35" s="99">
        <v>37451</v>
      </c>
      <c r="D35" s="99">
        <v>40001</v>
      </c>
      <c r="E35" s="72">
        <v>26845</v>
      </c>
      <c r="F35" s="72">
        <v>30715</v>
      </c>
      <c r="G35" s="66">
        <v>13122</v>
      </c>
      <c r="H35" s="66">
        <v>13520</v>
      </c>
    </row>
    <row r="36" spans="1:8" x14ac:dyDescent="0.3">
      <c r="A36" s="92"/>
      <c r="B36" s="17" t="s">
        <v>12</v>
      </c>
      <c r="C36" s="68">
        <f t="shared" ref="C36:D36" si="6">SUM(C31:C35)</f>
        <v>54757</v>
      </c>
      <c r="D36" s="68">
        <f t="shared" si="6"/>
        <v>59238</v>
      </c>
      <c r="E36" s="68">
        <f t="shared" ref="E36:F36" si="7">SUM(E31:E35)</f>
        <v>41114</v>
      </c>
      <c r="F36" s="68">
        <f t="shared" si="7"/>
        <v>51185</v>
      </c>
      <c r="G36" s="68">
        <f t="shared" ref="G36:H36" si="8">SUM(G31:G35)</f>
        <v>22406</v>
      </c>
      <c r="H36" s="68">
        <f t="shared" si="8"/>
        <v>21674</v>
      </c>
    </row>
    <row r="37" spans="1:8" ht="8.25" customHeight="1" x14ac:dyDescent="0.3">
      <c r="A37" s="13"/>
      <c r="B37" s="24"/>
      <c r="C37" s="75"/>
      <c r="D37" s="75"/>
      <c r="E37" s="75"/>
      <c r="F37" s="75"/>
      <c r="G37" s="75"/>
      <c r="H37" s="75"/>
    </row>
    <row r="38" spans="1:8" x14ac:dyDescent="0.3">
      <c r="A38" s="13"/>
      <c r="B38" s="17" t="s">
        <v>13</v>
      </c>
      <c r="C38" s="88">
        <f>D36/C36</f>
        <v>1.0818342860273573</v>
      </c>
      <c r="D38" s="89"/>
      <c r="E38" s="88">
        <f>F36/E36</f>
        <v>1.2449530573527265</v>
      </c>
      <c r="F38" s="89"/>
      <c r="G38" s="88">
        <f>H36/G36</f>
        <v>0.96733017941622779</v>
      </c>
      <c r="H38" s="89"/>
    </row>
    <row r="39" spans="1:8" ht="7.5" customHeight="1" x14ac:dyDescent="0.3">
      <c r="C39" s="18"/>
      <c r="D39" s="18"/>
      <c r="E39" s="19"/>
      <c r="F39" s="19"/>
      <c r="G39" s="18"/>
      <c r="H39" s="18"/>
    </row>
    <row r="40" spans="1:8" x14ac:dyDescent="0.3">
      <c r="A40" s="93" t="s">
        <v>24</v>
      </c>
      <c r="B40" s="20" t="s">
        <v>17</v>
      </c>
      <c r="C40" s="63">
        <v>126</v>
      </c>
      <c r="D40" s="63">
        <v>95</v>
      </c>
      <c r="E40" s="71">
        <v>183</v>
      </c>
      <c r="F40" s="71">
        <v>110</v>
      </c>
      <c r="G40" s="63">
        <v>94</v>
      </c>
      <c r="H40" s="63">
        <v>81</v>
      </c>
    </row>
    <row r="41" spans="1:8" x14ac:dyDescent="0.3">
      <c r="A41" s="94"/>
      <c r="B41" s="21" t="s">
        <v>18</v>
      </c>
      <c r="C41" s="63">
        <v>2503</v>
      </c>
      <c r="D41" s="63">
        <v>1572</v>
      </c>
      <c r="E41" s="76">
        <v>5010</v>
      </c>
      <c r="F41" s="71">
        <v>2872</v>
      </c>
      <c r="G41" s="63">
        <v>3088</v>
      </c>
      <c r="H41" s="63">
        <v>1719</v>
      </c>
    </row>
    <row r="42" spans="1:8" ht="21.6" x14ac:dyDescent="0.3">
      <c r="A42" s="94"/>
      <c r="B42" s="22" t="s">
        <v>19</v>
      </c>
      <c r="C42" s="77">
        <v>0</v>
      </c>
      <c r="D42" s="77">
        <v>0</v>
      </c>
      <c r="E42" s="76">
        <v>0</v>
      </c>
      <c r="F42" s="76">
        <v>0</v>
      </c>
      <c r="G42" s="77">
        <v>12</v>
      </c>
      <c r="H42" s="77">
        <v>6</v>
      </c>
    </row>
    <row r="43" spans="1:8" x14ac:dyDescent="0.3">
      <c r="A43" s="94"/>
      <c r="B43" s="23" t="s">
        <v>20</v>
      </c>
      <c r="C43" s="66">
        <v>11310</v>
      </c>
      <c r="D43" s="66">
        <v>8920</v>
      </c>
      <c r="E43" s="71">
        <v>11570</v>
      </c>
      <c r="F43" s="71">
        <v>10353</v>
      </c>
      <c r="G43" s="66">
        <v>5294</v>
      </c>
      <c r="H43" s="66">
        <v>4425</v>
      </c>
    </row>
    <row r="44" spans="1:8" x14ac:dyDescent="0.3">
      <c r="A44" s="95"/>
      <c r="B44" s="17" t="s">
        <v>12</v>
      </c>
      <c r="C44" s="67">
        <f>SUM(C40:C43)</f>
        <v>13939</v>
      </c>
      <c r="D44" s="67">
        <f t="shared" ref="D44:F44" si="9">SUM(D40:D43)</f>
        <v>10587</v>
      </c>
      <c r="E44" s="67">
        <f t="shared" si="9"/>
        <v>16763</v>
      </c>
      <c r="F44" s="67">
        <f t="shared" si="9"/>
        <v>13335</v>
      </c>
      <c r="G44" s="67">
        <f t="shared" ref="G44:H44" si="10">SUM(G40:G43)</f>
        <v>8488</v>
      </c>
      <c r="H44" s="67">
        <f t="shared" si="10"/>
        <v>6231</v>
      </c>
    </row>
    <row r="45" spans="1:8" ht="7.5" customHeight="1" x14ac:dyDescent="0.3">
      <c r="A45" s="13"/>
      <c r="B45" s="24"/>
      <c r="C45" s="74"/>
      <c r="D45" s="74"/>
      <c r="E45" s="75"/>
      <c r="F45" s="75"/>
      <c r="G45" s="75"/>
      <c r="H45" s="75"/>
    </row>
    <row r="46" spans="1:8" x14ac:dyDescent="0.3">
      <c r="A46" s="13"/>
      <c r="B46" s="17" t="s">
        <v>13</v>
      </c>
      <c r="C46" s="90">
        <f>D44/C44</f>
        <v>0.75952363871152884</v>
      </c>
      <c r="D46" s="91"/>
      <c r="E46" s="88">
        <f>F44/E44</f>
        <v>0.79550199844896496</v>
      </c>
      <c r="F46" s="89"/>
      <c r="G46" s="88">
        <f>H44/G44</f>
        <v>0.73409519321394912</v>
      </c>
      <c r="H46" s="89"/>
    </row>
    <row r="47" spans="1:8" x14ac:dyDescent="0.3">
      <c r="C47" s="18"/>
      <c r="D47" s="18"/>
      <c r="E47" s="19"/>
      <c r="F47" s="19"/>
      <c r="G47" s="18"/>
      <c r="H47" s="18"/>
    </row>
    <row r="48" spans="1:8" x14ac:dyDescent="0.3">
      <c r="A48" s="92" t="s">
        <v>25</v>
      </c>
      <c r="B48" s="20" t="s">
        <v>17</v>
      </c>
      <c r="C48" s="63">
        <v>113</v>
      </c>
      <c r="D48" s="63">
        <v>167</v>
      </c>
      <c r="E48" s="71">
        <v>99</v>
      </c>
      <c r="F48" s="71">
        <v>134</v>
      </c>
      <c r="G48" s="63">
        <v>63</v>
      </c>
      <c r="H48" s="63">
        <v>51</v>
      </c>
    </row>
    <row r="49" spans="1:8" x14ac:dyDescent="0.3">
      <c r="A49" s="92" t="s">
        <v>26</v>
      </c>
      <c r="B49" s="21" t="s">
        <v>18</v>
      </c>
      <c r="C49" s="63">
        <v>2642</v>
      </c>
      <c r="D49" s="63">
        <v>3061</v>
      </c>
      <c r="E49" s="71">
        <v>3126</v>
      </c>
      <c r="F49" s="71">
        <v>3464</v>
      </c>
      <c r="G49" s="63">
        <v>1894</v>
      </c>
      <c r="H49" s="63">
        <v>1497</v>
      </c>
    </row>
    <row r="50" spans="1:8" ht="21.6" x14ac:dyDescent="0.3">
      <c r="A50" s="92" t="s">
        <v>26</v>
      </c>
      <c r="B50" s="22" t="s">
        <v>19</v>
      </c>
      <c r="C50" s="63">
        <v>27</v>
      </c>
      <c r="D50" s="63">
        <v>32</v>
      </c>
      <c r="E50" s="71">
        <v>45</v>
      </c>
      <c r="F50" s="71">
        <v>34</v>
      </c>
      <c r="G50" s="63">
        <v>53</v>
      </c>
      <c r="H50" s="63">
        <v>42</v>
      </c>
    </row>
    <row r="51" spans="1:8" x14ac:dyDescent="0.3">
      <c r="A51" s="92" t="s">
        <v>26</v>
      </c>
      <c r="B51" s="23" t="s">
        <v>20</v>
      </c>
      <c r="C51" s="66">
        <v>8882</v>
      </c>
      <c r="D51" s="66">
        <v>8868</v>
      </c>
      <c r="E51" s="72">
        <v>8123</v>
      </c>
      <c r="F51" s="72">
        <v>7732</v>
      </c>
      <c r="G51" s="66">
        <v>3282</v>
      </c>
      <c r="H51" s="66">
        <v>3356</v>
      </c>
    </row>
    <row r="52" spans="1:8" x14ac:dyDescent="0.3">
      <c r="A52" s="92" t="s">
        <v>26</v>
      </c>
      <c r="B52" s="17" t="s">
        <v>12</v>
      </c>
      <c r="C52" s="67">
        <f t="shared" ref="C52:H52" si="11">SUM(C48:C51)</f>
        <v>11664</v>
      </c>
      <c r="D52" s="67">
        <f t="shared" si="11"/>
        <v>12128</v>
      </c>
      <c r="E52" s="68">
        <f t="shared" si="11"/>
        <v>11393</v>
      </c>
      <c r="F52" s="68">
        <f t="shared" si="11"/>
        <v>11364</v>
      </c>
      <c r="G52" s="68">
        <f t="shared" si="11"/>
        <v>5292</v>
      </c>
      <c r="H52" s="68">
        <f t="shared" si="11"/>
        <v>4946</v>
      </c>
    </row>
    <row r="53" spans="1:8" ht="7.5" customHeight="1" x14ac:dyDescent="0.3">
      <c r="A53" s="13"/>
      <c r="B53" s="24"/>
      <c r="C53" s="74"/>
      <c r="D53" s="74"/>
      <c r="E53" s="75"/>
      <c r="F53" s="75"/>
      <c r="G53" s="75"/>
      <c r="H53" s="75"/>
    </row>
    <row r="54" spans="1:8" x14ac:dyDescent="0.3">
      <c r="A54" s="13"/>
      <c r="B54" s="17" t="s">
        <v>13</v>
      </c>
      <c r="C54" s="90">
        <f>D52/C52</f>
        <v>1.0397805212620028</v>
      </c>
      <c r="D54" s="91"/>
      <c r="E54" s="88">
        <f>F52/E52</f>
        <v>0.99745457737207055</v>
      </c>
      <c r="F54" s="89"/>
      <c r="G54" s="88">
        <f>H52/G52</f>
        <v>0.93461829176114886</v>
      </c>
      <c r="H54" s="89"/>
    </row>
    <row r="55" spans="1:8" x14ac:dyDescent="0.3">
      <c r="C55" s="18"/>
      <c r="D55" s="18"/>
      <c r="E55" s="19"/>
      <c r="F55" s="19"/>
      <c r="G55" s="18"/>
      <c r="H55" s="18"/>
    </row>
    <row r="56" spans="1:8" x14ac:dyDescent="0.3">
      <c r="A56" s="92" t="s">
        <v>27</v>
      </c>
      <c r="B56" s="20" t="s">
        <v>15</v>
      </c>
      <c r="C56" s="63">
        <v>14</v>
      </c>
      <c r="D56" s="63">
        <v>18</v>
      </c>
      <c r="E56" s="71">
        <v>5</v>
      </c>
      <c r="F56" s="71">
        <v>13</v>
      </c>
      <c r="G56" s="63">
        <v>3</v>
      </c>
      <c r="H56" s="63">
        <v>3</v>
      </c>
    </row>
    <row r="57" spans="1:8" x14ac:dyDescent="0.3">
      <c r="A57" s="92"/>
      <c r="B57" s="26" t="s">
        <v>17</v>
      </c>
      <c r="C57" s="63">
        <v>346</v>
      </c>
      <c r="D57" s="63">
        <v>324</v>
      </c>
      <c r="E57" s="71">
        <v>327</v>
      </c>
      <c r="F57" s="71">
        <v>371</v>
      </c>
      <c r="G57" s="63">
        <v>144</v>
      </c>
      <c r="H57" s="63">
        <v>178</v>
      </c>
    </row>
    <row r="58" spans="1:8" x14ac:dyDescent="0.3">
      <c r="A58" s="92"/>
      <c r="B58" s="21" t="s">
        <v>18</v>
      </c>
      <c r="C58" s="63">
        <v>4469</v>
      </c>
      <c r="D58" s="63">
        <v>6544</v>
      </c>
      <c r="E58" s="71">
        <v>5813</v>
      </c>
      <c r="F58" s="71">
        <v>7833</v>
      </c>
      <c r="G58" s="63">
        <v>2585</v>
      </c>
      <c r="H58" s="63">
        <v>2888</v>
      </c>
    </row>
    <row r="59" spans="1:8" ht="21.6" x14ac:dyDescent="0.3">
      <c r="A59" s="92"/>
      <c r="B59" s="22" t="s">
        <v>19</v>
      </c>
      <c r="C59" s="63">
        <v>0</v>
      </c>
      <c r="D59" s="63">
        <v>0</v>
      </c>
      <c r="E59" s="71">
        <v>22</v>
      </c>
      <c r="F59" s="71">
        <v>62</v>
      </c>
      <c r="G59" s="63">
        <v>32</v>
      </c>
      <c r="H59" s="63">
        <v>29</v>
      </c>
    </row>
    <row r="60" spans="1:8" x14ac:dyDescent="0.3">
      <c r="A60" s="92"/>
      <c r="B60" s="23" t="s">
        <v>20</v>
      </c>
      <c r="C60" s="66">
        <v>19281</v>
      </c>
      <c r="D60" s="66">
        <v>24970</v>
      </c>
      <c r="E60" s="72">
        <v>14151</v>
      </c>
      <c r="F60" s="72">
        <v>25350</v>
      </c>
      <c r="G60" s="66">
        <v>5285</v>
      </c>
      <c r="H60" s="66">
        <v>5892</v>
      </c>
    </row>
    <row r="61" spans="1:8" x14ac:dyDescent="0.3">
      <c r="A61" s="92"/>
      <c r="B61" s="17" t="s">
        <v>12</v>
      </c>
      <c r="C61" s="67">
        <f t="shared" ref="C61:D61" si="12">SUM(C56:C60)</f>
        <v>24110</v>
      </c>
      <c r="D61" s="67">
        <f t="shared" si="12"/>
        <v>31856</v>
      </c>
      <c r="E61" s="67">
        <f t="shared" ref="E61:F61" si="13">SUM(E56:E60)</f>
        <v>20318</v>
      </c>
      <c r="F61" s="67">
        <f t="shared" si="13"/>
        <v>33629</v>
      </c>
      <c r="G61" s="67">
        <f t="shared" ref="G61:H61" si="14">SUM(G56:G60)</f>
        <v>8049</v>
      </c>
      <c r="H61" s="67">
        <f t="shared" si="14"/>
        <v>8990</v>
      </c>
    </row>
    <row r="62" spans="1:8" ht="7.5" customHeight="1" x14ac:dyDescent="0.3">
      <c r="A62" s="13"/>
      <c r="B62" s="24"/>
      <c r="C62" s="74"/>
      <c r="D62" s="74"/>
      <c r="E62" s="74"/>
      <c r="F62" s="74"/>
      <c r="G62" s="74"/>
      <c r="H62" s="74"/>
    </row>
    <row r="63" spans="1:8" x14ac:dyDescent="0.3">
      <c r="A63" s="13"/>
      <c r="B63" s="17" t="s">
        <v>13</v>
      </c>
      <c r="C63" s="90">
        <f>D61/C61</f>
        <v>1.3212774782248029</v>
      </c>
      <c r="D63" s="91"/>
      <c r="E63" s="90">
        <f>F61/E61</f>
        <v>1.6551333792696132</v>
      </c>
      <c r="F63" s="91"/>
      <c r="G63" s="90">
        <f>H61/G61</f>
        <v>1.1169089327866817</v>
      </c>
      <c r="H63" s="91"/>
    </row>
    <row r="64" spans="1:8" x14ac:dyDescent="0.3">
      <c r="C64" s="18"/>
      <c r="D64" s="18"/>
      <c r="E64" s="19"/>
      <c r="F64" s="19"/>
      <c r="G64" s="18"/>
      <c r="H64" s="18"/>
    </row>
    <row r="65" spans="1:8" ht="12.75" customHeight="1" x14ac:dyDescent="0.3">
      <c r="A65" s="92" t="s">
        <v>28</v>
      </c>
      <c r="B65" s="20" t="s">
        <v>17</v>
      </c>
      <c r="C65" s="63">
        <v>147</v>
      </c>
      <c r="D65" s="63">
        <v>91</v>
      </c>
      <c r="E65" s="78">
        <v>124</v>
      </c>
      <c r="F65" s="78">
        <v>127</v>
      </c>
      <c r="G65" s="79"/>
      <c r="H65" s="79"/>
    </row>
    <row r="66" spans="1:8" x14ac:dyDescent="0.3">
      <c r="A66" s="92"/>
      <c r="B66" s="27" t="s">
        <v>18</v>
      </c>
      <c r="C66" s="63">
        <v>4056</v>
      </c>
      <c r="D66" s="63">
        <v>2670</v>
      </c>
      <c r="E66" s="78">
        <v>3519</v>
      </c>
      <c r="F66" s="78">
        <v>3937</v>
      </c>
      <c r="G66" s="79"/>
      <c r="H66" s="79"/>
    </row>
    <row r="67" spans="1:8" ht="21.6" x14ac:dyDescent="0.3">
      <c r="A67" s="92"/>
      <c r="B67" s="28" t="s">
        <v>19</v>
      </c>
      <c r="C67" s="63">
        <v>0</v>
      </c>
      <c r="D67" s="63">
        <v>1</v>
      </c>
      <c r="E67" s="78">
        <v>18</v>
      </c>
      <c r="F67" s="78">
        <v>1</v>
      </c>
      <c r="G67" s="79"/>
      <c r="H67" s="79"/>
    </row>
    <row r="68" spans="1:8" x14ac:dyDescent="0.3">
      <c r="A68" s="92"/>
      <c r="B68" s="29" t="s">
        <v>20</v>
      </c>
      <c r="C68" s="66">
        <v>9538</v>
      </c>
      <c r="D68" s="66">
        <v>9525</v>
      </c>
      <c r="E68" s="72">
        <v>7485</v>
      </c>
      <c r="F68" s="72">
        <v>8148</v>
      </c>
      <c r="G68" s="66"/>
      <c r="H68" s="66"/>
    </row>
    <row r="69" spans="1:8" x14ac:dyDescent="0.3">
      <c r="A69" s="92"/>
      <c r="B69" s="30" t="s">
        <v>12</v>
      </c>
      <c r="C69" s="80">
        <f t="shared" ref="C69:D69" si="15">SUM(C65:C68)</f>
        <v>13741</v>
      </c>
      <c r="D69" s="80">
        <f t="shared" si="15"/>
        <v>12287</v>
      </c>
      <c r="E69" s="80">
        <f t="shared" ref="E69:F69" si="16">SUM(E65:E68)</f>
        <v>11146</v>
      </c>
      <c r="F69" s="80">
        <f t="shared" si="16"/>
        <v>12213</v>
      </c>
      <c r="G69" s="81"/>
      <c r="H69" s="81"/>
    </row>
    <row r="70" spans="1:8" ht="7.5" customHeight="1" x14ac:dyDescent="0.3">
      <c r="A70" s="13"/>
      <c r="B70" s="24"/>
      <c r="C70" s="74"/>
      <c r="D70" s="74"/>
      <c r="E70" s="74"/>
      <c r="F70" s="74"/>
      <c r="G70" s="75"/>
      <c r="H70" s="75"/>
    </row>
    <row r="71" spans="1:8" x14ac:dyDescent="0.3">
      <c r="A71" s="13"/>
      <c r="B71" s="17" t="s">
        <v>13</v>
      </c>
      <c r="C71" s="90">
        <f>D69/C69</f>
        <v>0.8941852849137617</v>
      </c>
      <c r="D71" s="91"/>
      <c r="E71" s="90">
        <f>F69/E69</f>
        <v>1.0957294096536874</v>
      </c>
      <c r="F71" s="91"/>
      <c r="G71" s="88"/>
      <c r="H71" s="89"/>
    </row>
    <row r="72" spans="1:8" x14ac:dyDescent="0.3">
      <c r="A72" s="13"/>
      <c r="B72" s="24"/>
      <c r="C72" s="31"/>
      <c r="D72" s="31"/>
      <c r="E72" s="32"/>
      <c r="F72" s="32"/>
      <c r="G72" s="31"/>
      <c r="H72" s="31"/>
    </row>
    <row r="73" spans="1:8" x14ac:dyDescent="0.3">
      <c r="A73" s="33"/>
      <c r="B73" s="34"/>
      <c r="C73" s="31"/>
      <c r="D73" s="31"/>
      <c r="E73" s="32"/>
      <c r="F73" s="32"/>
      <c r="G73" s="31"/>
      <c r="H73" s="31"/>
    </row>
    <row r="74" spans="1:8" x14ac:dyDescent="0.3">
      <c r="A74" s="35" t="s">
        <v>29</v>
      </c>
      <c r="B74" s="36"/>
      <c r="C74" s="82"/>
      <c r="E74" s="83"/>
      <c r="G74" s="82"/>
      <c r="H74" s="82"/>
    </row>
    <row r="75" spans="1:8" ht="31.2" customHeight="1" x14ac:dyDescent="0.3">
      <c r="A75" s="97" t="s">
        <v>30</v>
      </c>
      <c r="B75" s="97"/>
      <c r="C75" s="97"/>
      <c r="D75" s="97"/>
    </row>
    <row r="76" spans="1:8" ht="26.4" customHeight="1" x14ac:dyDescent="0.3">
      <c r="A76" s="96" t="s">
        <v>31</v>
      </c>
      <c r="B76" s="96"/>
      <c r="C76" s="96"/>
      <c r="D76" s="96"/>
    </row>
  </sheetData>
  <mergeCells count="34">
    <mergeCell ref="A76:D76"/>
    <mergeCell ref="A56:A61"/>
    <mergeCell ref="C63:D63"/>
    <mergeCell ref="E63:F63"/>
    <mergeCell ref="A65:A69"/>
    <mergeCell ref="C71:D71"/>
    <mergeCell ref="E71:F71"/>
    <mergeCell ref="A75:D75"/>
    <mergeCell ref="C54:D54"/>
    <mergeCell ref="E54:F54"/>
    <mergeCell ref="A22:A27"/>
    <mergeCell ref="C29:D29"/>
    <mergeCell ref="E29:F29"/>
    <mergeCell ref="A31:A36"/>
    <mergeCell ref="C38:D38"/>
    <mergeCell ref="E38:F38"/>
    <mergeCell ref="A40:A44"/>
    <mergeCell ref="C46:D46"/>
    <mergeCell ref="E46:F46"/>
    <mergeCell ref="A48:A52"/>
    <mergeCell ref="C20:D20"/>
    <mergeCell ref="E20:F20"/>
    <mergeCell ref="A6:A9"/>
    <mergeCell ref="C11:D11"/>
    <mergeCell ref="E11:F11"/>
    <mergeCell ref="A13:A18"/>
    <mergeCell ref="G11:H11"/>
    <mergeCell ref="G20:H20"/>
    <mergeCell ref="G71:H71"/>
    <mergeCell ref="G29:H29"/>
    <mergeCell ref="G38:H38"/>
    <mergeCell ref="G46:H46"/>
    <mergeCell ref="G54:H54"/>
    <mergeCell ref="G63:H63"/>
  </mergeCells>
  <conditionalFormatting sqref="C11:D11">
    <cfRule type="cellIs" dxfId="306" priority="106" operator="greaterThan">
      <formula>1</formula>
    </cfRule>
    <cfRule type="cellIs" dxfId="305" priority="144" operator="lessThan">
      <formula>1</formula>
    </cfRule>
  </conditionalFormatting>
  <conditionalFormatting sqref="C20:D20">
    <cfRule type="cellIs" dxfId="304" priority="138" operator="lessThan">
      <formula>1</formula>
    </cfRule>
    <cfRule type="cellIs" dxfId="303" priority="139" operator="lessThan">
      <formula>0.99</formula>
    </cfRule>
    <cfRule type="cellIs" dxfId="302" priority="140" operator="greaterThan">
      <formula>1</formula>
    </cfRule>
  </conditionalFormatting>
  <conditionalFormatting sqref="C29:D29">
    <cfRule type="cellIs" dxfId="301" priority="132" operator="lessThan">
      <formula>1</formula>
    </cfRule>
    <cfRule type="cellIs" dxfId="300" priority="133" operator="lessThan">
      <formula>0.99</formula>
    </cfRule>
    <cfRule type="cellIs" dxfId="299" priority="134" operator="greaterThan">
      <formula>1</formula>
    </cfRule>
  </conditionalFormatting>
  <conditionalFormatting sqref="C46:D46">
    <cfRule type="cellIs" dxfId="298" priority="126" operator="lessThan">
      <formula>1</formula>
    </cfRule>
    <cfRule type="cellIs" dxfId="297" priority="127" operator="lessThan">
      <formula>0.99</formula>
    </cfRule>
    <cfRule type="cellIs" dxfId="296" priority="128" operator="greaterThan">
      <formula>1</formula>
    </cfRule>
  </conditionalFormatting>
  <conditionalFormatting sqref="C54:D54">
    <cfRule type="cellIs" dxfId="295" priority="120" operator="lessThan">
      <formula>1</formula>
    </cfRule>
    <cfRule type="cellIs" dxfId="294" priority="121" operator="lessThan">
      <formula>0.99</formula>
    </cfRule>
    <cfRule type="cellIs" dxfId="293" priority="122" operator="greaterThan">
      <formula>1</formula>
    </cfRule>
  </conditionalFormatting>
  <conditionalFormatting sqref="C63:D63">
    <cfRule type="cellIs" dxfId="292" priority="114" operator="lessThan">
      <formula>1</formula>
    </cfRule>
    <cfRule type="cellIs" dxfId="291" priority="115" operator="lessThan">
      <formula>0.99</formula>
    </cfRule>
    <cfRule type="cellIs" dxfId="290" priority="116" operator="greaterThan">
      <formula>1</formula>
    </cfRule>
  </conditionalFormatting>
  <conditionalFormatting sqref="C71:D71">
    <cfRule type="cellIs" dxfId="289" priority="108" operator="lessThan">
      <formula>1</formula>
    </cfRule>
    <cfRule type="cellIs" dxfId="288" priority="109" operator="lessThan">
      <formula>0.99</formula>
    </cfRule>
    <cfRule type="cellIs" dxfId="287" priority="110" operator="greaterThan">
      <formula>1</formula>
    </cfRule>
  </conditionalFormatting>
  <conditionalFormatting sqref="E11:F11">
    <cfRule type="cellIs" dxfId="283" priority="86" operator="greaterThan">
      <formula>1</formula>
    </cfRule>
    <cfRule type="cellIs" dxfId="282" priority="99" operator="lessThan">
      <formula>1</formula>
    </cfRule>
  </conditionalFormatting>
  <conditionalFormatting sqref="E29:F29">
    <cfRule type="cellIs" dxfId="281" priority="96" operator="lessThan">
      <formula>1</formula>
    </cfRule>
    <cfRule type="cellIs" dxfId="280" priority="97" operator="lessThan">
      <formula>0.99</formula>
    </cfRule>
    <cfRule type="cellIs" dxfId="279" priority="98" operator="greaterThan">
      <formula>1</formula>
    </cfRule>
  </conditionalFormatting>
  <conditionalFormatting sqref="E46:F46">
    <cfRule type="cellIs" dxfId="278" priority="93" operator="lessThan">
      <formula>1</formula>
    </cfRule>
    <cfRule type="cellIs" dxfId="277" priority="94" operator="lessThan">
      <formula>0.99</formula>
    </cfRule>
    <cfRule type="cellIs" dxfId="276" priority="95" operator="greaterThan">
      <formula>1</formula>
    </cfRule>
  </conditionalFormatting>
  <conditionalFormatting sqref="E54:F54">
    <cfRule type="cellIs" dxfId="275" priority="90" operator="lessThan">
      <formula>1</formula>
    </cfRule>
    <cfRule type="cellIs" dxfId="274" priority="91" operator="lessThan">
      <formula>0.99</formula>
    </cfRule>
    <cfRule type="cellIs" dxfId="273" priority="92" operator="greaterThan">
      <formula>1</formula>
    </cfRule>
  </conditionalFormatting>
  <conditionalFormatting sqref="E20:F20">
    <cfRule type="cellIs" dxfId="264" priority="54" operator="lessThan">
      <formula>1</formula>
    </cfRule>
    <cfRule type="cellIs" dxfId="263" priority="55" operator="lessThan">
      <formula>0.99</formula>
    </cfRule>
    <cfRule type="cellIs" dxfId="262" priority="56" operator="greaterThan">
      <formula>1</formula>
    </cfRule>
  </conditionalFormatting>
  <conditionalFormatting sqref="E63:F63">
    <cfRule type="cellIs" dxfId="258" priority="39" operator="lessThan">
      <formula>1</formula>
    </cfRule>
    <cfRule type="cellIs" dxfId="257" priority="40" operator="lessThan">
      <formula>0.99</formula>
    </cfRule>
    <cfRule type="cellIs" dxfId="256" priority="41" operator="greaterThan">
      <formula>1</formula>
    </cfRule>
  </conditionalFormatting>
  <conditionalFormatting sqref="G11:H11">
    <cfRule type="cellIs" dxfId="243" priority="34" operator="greaterThan">
      <formula>1</formula>
    </cfRule>
    <cfRule type="cellIs" dxfId="242" priority="35" operator="lessThan">
      <formula>1</formula>
    </cfRule>
  </conditionalFormatting>
  <conditionalFormatting sqref="G20:H20">
    <cfRule type="cellIs" dxfId="241" priority="31" operator="lessThan">
      <formula>1</formula>
    </cfRule>
    <cfRule type="cellIs" dxfId="240" priority="32" operator="lessThan">
      <formula>0.99</formula>
    </cfRule>
    <cfRule type="cellIs" dxfId="239" priority="33" operator="greaterThan">
      <formula>1</formula>
    </cfRule>
  </conditionalFormatting>
  <conditionalFormatting sqref="G46:H46">
    <cfRule type="cellIs" dxfId="232" priority="22" operator="lessThan">
      <formula>1</formula>
    </cfRule>
    <cfRule type="cellIs" dxfId="231" priority="23" operator="lessThan">
      <formula>0.99</formula>
    </cfRule>
    <cfRule type="cellIs" dxfId="230" priority="24" operator="greaterThan">
      <formula>1</formula>
    </cfRule>
  </conditionalFormatting>
  <conditionalFormatting sqref="G54:H54">
    <cfRule type="cellIs" dxfId="229" priority="19" operator="lessThan">
      <formula>1</formula>
    </cfRule>
    <cfRule type="cellIs" dxfId="228" priority="20" operator="lessThan">
      <formula>0.99</formula>
    </cfRule>
    <cfRule type="cellIs" dxfId="227" priority="21" operator="greaterThan">
      <formula>1</formula>
    </cfRule>
  </conditionalFormatting>
  <conditionalFormatting sqref="G63:H63">
    <cfRule type="cellIs" dxfId="226" priority="16" operator="lessThan">
      <formula>1</formula>
    </cfRule>
    <cfRule type="cellIs" dxfId="225" priority="17" operator="lessThan">
      <formula>0.99</formula>
    </cfRule>
    <cfRule type="cellIs" dxfId="224" priority="18" operator="greaterThan">
      <formula>1</formula>
    </cfRule>
  </conditionalFormatting>
  <conditionalFormatting sqref="E38:F38">
    <cfRule type="cellIs" dxfId="220" priority="10" operator="lessThan">
      <formula>1</formula>
    </cfRule>
    <cfRule type="cellIs" dxfId="219" priority="11" operator="lessThan">
      <formula>0.99</formula>
    </cfRule>
    <cfRule type="cellIs" dxfId="218" priority="12" operator="greaterThan">
      <formula>1</formula>
    </cfRule>
  </conditionalFormatting>
  <conditionalFormatting sqref="C38:D38">
    <cfRule type="cellIs" dxfId="217" priority="7" operator="lessThan">
      <formula>1</formula>
    </cfRule>
    <cfRule type="cellIs" dxfId="216" priority="8" operator="lessThan">
      <formula>0.99</formula>
    </cfRule>
    <cfRule type="cellIs" dxfId="215" priority="9" operator="greaterThan">
      <formula>1</formula>
    </cfRule>
  </conditionalFormatting>
  <conditionalFormatting sqref="E71:F71">
    <cfRule type="cellIs" dxfId="214" priority="4" operator="lessThan">
      <formula>1</formula>
    </cfRule>
    <cfRule type="cellIs" dxfId="213" priority="5" operator="lessThan">
      <formula>0.99</formula>
    </cfRule>
    <cfRule type="cellIs" dxfId="212" priority="6" operator="greaterThan">
      <formula>1</formula>
    </cfRule>
  </conditionalFormatting>
  <conditionalFormatting sqref="G38:H38">
    <cfRule type="cellIs" dxfId="103" priority="1" operator="lessThan">
      <formula>1</formula>
    </cfRule>
    <cfRule type="cellIs" dxfId="102" priority="2" operator="lessThan">
      <formula>0.99</formula>
    </cfRule>
    <cfRule type="cellIs" dxfId="101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Normal="100" workbookViewId="0">
      <selection activeCell="A16" sqref="A16"/>
    </sheetView>
  </sheetViews>
  <sheetFormatPr defaultColWidth="9.109375" defaultRowHeight="13.8" x14ac:dyDescent="0.3"/>
  <cols>
    <col min="1" max="1" width="37.109375" style="2" customWidth="1"/>
    <col min="2" max="2" width="17.44140625" style="2" customWidth="1"/>
    <col min="3" max="3" width="13.77734375" style="2" customWidth="1"/>
    <col min="4" max="4" width="13.77734375" style="38" customWidth="1"/>
    <col min="5" max="5" width="13.77734375" style="2" customWidth="1"/>
    <col min="6" max="6" width="9.109375" style="2"/>
    <col min="7" max="7" width="6.7773437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9" ht="15.6" x14ac:dyDescent="0.3">
      <c r="A1" s="37" t="s">
        <v>0</v>
      </c>
    </row>
    <row r="2" spans="1:9" ht="14.4" x14ac:dyDescent="0.3">
      <c r="A2" s="39" t="s">
        <v>32</v>
      </c>
    </row>
    <row r="3" spans="1:9" x14ac:dyDescent="0.3">
      <c r="A3" s="5" t="s">
        <v>39</v>
      </c>
    </row>
    <row r="5" spans="1:9" ht="33" customHeight="1" x14ac:dyDescent="0.3">
      <c r="A5" s="8" t="s">
        <v>2</v>
      </c>
      <c r="B5" s="8" t="s">
        <v>3</v>
      </c>
      <c r="C5" s="40" t="s">
        <v>37</v>
      </c>
      <c r="D5" s="41" t="s">
        <v>38</v>
      </c>
      <c r="E5" s="40" t="s">
        <v>33</v>
      </c>
    </row>
    <row r="6" spans="1:9" ht="26.4" customHeight="1" x14ac:dyDescent="0.3">
      <c r="A6" s="42" t="s">
        <v>8</v>
      </c>
      <c r="B6" s="12" t="s">
        <v>12</v>
      </c>
      <c r="C6" s="43">
        <v>47334</v>
      </c>
      <c r="D6" s="44">
        <v>45036</v>
      </c>
      <c r="E6" s="45">
        <f>(D6-C6)/C6</f>
        <v>-4.85486119913804E-2</v>
      </c>
    </row>
    <row r="7" spans="1:9" ht="8.25" customHeight="1" x14ac:dyDescent="0.3">
      <c r="A7" s="13"/>
      <c r="B7" s="14"/>
      <c r="C7" s="15"/>
      <c r="D7" s="46"/>
      <c r="E7" s="15"/>
    </row>
    <row r="8" spans="1:9" ht="26.4" customHeight="1" x14ac:dyDescent="0.3">
      <c r="A8" s="42" t="s">
        <v>14</v>
      </c>
      <c r="B8" s="17" t="s">
        <v>12</v>
      </c>
      <c r="C8" s="47">
        <v>12487</v>
      </c>
      <c r="D8" s="48">
        <v>8655</v>
      </c>
      <c r="E8" s="45">
        <f>(D8-C8)/C8</f>
        <v>-0.30687915432049329</v>
      </c>
    </row>
    <row r="9" spans="1:9" ht="8.25" customHeight="1" x14ac:dyDescent="0.3">
      <c r="A9" s="50"/>
      <c r="B9" s="14"/>
      <c r="C9" s="51"/>
      <c r="D9" s="52"/>
      <c r="E9" s="53"/>
    </row>
    <row r="10" spans="1:9" ht="26.4" customHeight="1" x14ac:dyDescent="0.3">
      <c r="A10" s="42" t="s">
        <v>21</v>
      </c>
      <c r="B10" s="17" t="s">
        <v>12</v>
      </c>
      <c r="C10" s="47">
        <v>5424</v>
      </c>
      <c r="D10" s="87"/>
      <c r="E10" s="49"/>
      <c r="H10" s="18"/>
      <c r="I10" s="86"/>
    </row>
    <row r="11" spans="1:9" ht="8.25" customHeight="1" x14ac:dyDescent="0.3">
      <c r="C11" s="18"/>
      <c r="D11" s="54"/>
      <c r="E11" s="18"/>
    </row>
    <row r="12" spans="1:9" ht="26.4" customHeight="1" x14ac:dyDescent="0.3">
      <c r="A12" s="42" t="s">
        <v>23</v>
      </c>
      <c r="B12" s="17" t="s">
        <v>12</v>
      </c>
      <c r="C12" s="47">
        <v>55760</v>
      </c>
      <c r="D12" s="48">
        <v>41904</v>
      </c>
      <c r="E12" s="49">
        <f>(D12-C12)/C12</f>
        <v>-0.24849354375896701</v>
      </c>
      <c r="I12" s="18"/>
    </row>
    <row r="13" spans="1:9" ht="9" customHeight="1" x14ac:dyDescent="0.3">
      <c r="C13" s="18"/>
      <c r="D13" s="54"/>
    </row>
    <row r="14" spans="1:9" ht="26.4" customHeight="1" x14ac:dyDescent="0.3">
      <c r="A14" s="42" t="s">
        <v>24</v>
      </c>
      <c r="B14" s="55" t="s">
        <v>12</v>
      </c>
      <c r="C14" s="84" t="s">
        <v>42</v>
      </c>
      <c r="D14" s="85">
        <v>10674</v>
      </c>
      <c r="E14" s="49"/>
    </row>
    <row r="15" spans="1:9" ht="7.5" customHeight="1" x14ac:dyDescent="0.3">
      <c r="C15" s="18"/>
      <c r="D15" s="54"/>
    </row>
    <row r="16" spans="1:9" ht="26.4" customHeight="1" x14ac:dyDescent="0.3">
      <c r="A16" s="42" t="s">
        <v>25</v>
      </c>
      <c r="B16" s="17" t="s">
        <v>12</v>
      </c>
      <c r="C16" s="100">
        <v>8385</v>
      </c>
      <c r="D16" s="48">
        <v>7682</v>
      </c>
      <c r="E16" s="49">
        <f>(D16-C16)/C16</f>
        <v>-8.3840190816935001E-2</v>
      </c>
    </row>
    <row r="17" spans="1:8" ht="9" customHeight="1" x14ac:dyDescent="0.3">
      <c r="C17" s="18"/>
      <c r="D17" s="54"/>
    </row>
    <row r="18" spans="1:8" ht="26.4" customHeight="1" x14ac:dyDescent="0.3">
      <c r="A18" s="42" t="s">
        <v>34</v>
      </c>
      <c r="B18" s="17" t="s">
        <v>12</v>
      </c>
      <c r="C18" s="47">
        <v>52056</v>
      </c>
      <c r="D18" s="48">
        <v>29721</v>
      </c>
      <c r="E18" s="49">
        <f>(D18-C18)/C18</f>
        <v>-0.42905716920239739</v>
      </c>
    </row>
    <row r="19" spans="1:8" x14ac:dyDescent="0.3">
      <c r="D19" s="54"/>
    </row>
    <row r="20" spans="1:8" ht="24" customHeight="1" x14ac:dyDescent="0.3">
      <c r="A20" s="42" t="s">
        <v>35</v>
      </c>
      <c r="B20" s="17" t="s">
        <v>12</v>
      </c>
      <c r="C20" s="47">
        <v>11543</v>
      </c>
      <c r="D20" s="48"/>
      <c r="E20" s="49"/>
    </row>
    <row r="21" spans="1:8" x14ac:dyDescent="0.3">
      <c r="G21" s="56"/>
    </row>
    <row r="22" spans="1:8" x14ac:dyDescent="0.3">
      <c r="A22" s="57" t="s">
        <v>36</v>
      </c>
    </row>
    <row r="23" spans="1:8" ht="13.95" customHeight="1" x14ac:dyDescent="0.3">
      <c r="A23" s="98" t="s">
        <v>30</v>
      </c>
      <c r="B23" s="98"/>
      <c r="C23" s="98"/>
      <c r="D23" s="98"/>
      <c r="E23" s="98"/>
      <c r="F23" s="58"/>
      <c r="G23" s="58"/>
      <c r="H23" s="58"/>
    </row>
    <row r="24" spans="1:8" x14ac:dyDescent="0.3">
      <c r="A24" s="98"/>
      <c r="B24" s="98"/>
      <c r="C24" s="98"/>
      <c r="D24" s="98"/>
      <c r="E24" s="98"/>
    </row>
    <row r="25" spans="1:8" x14ac:dyDescent="0.3">
      <c r="A25" s="98" t="s">
        <v>31</v>
      </c>
      <c r="B25" s="98"/>
      <c r="C25" s="98"/>
      <c r="D25" s="98"/>
      <c r="E25" s="98"/>
    </row>
    <row r="26" spans="1:8" x14ac:dyDescent="0.3">
      <c r="A26" s="98"/>
      <c r="B26" s="98"/>
      <c r="C26" s="98"/>
      <c r="D26" s="98"/>
      <c r="E26" s="98"/>
    </row>
  </sheetData>
  <mergeCells count="2">
    <mergeCell ref="A23:E24"/>
    <mergeCell ref="A25:E26"/>
  </mergeCells>
  <conditionalFormatting sqref="E6">
    <cfRule type="cellIs" dxfId="211" priority="30" operator="greaterThan">
      <formula>0</formula>
    </cfRule>
    <cfRule type="cellIs" dxfId="210" priority="31" operator="lessThan">
      <formula>0</formula>
    </cfRule>
  </conditionalFormatting>
  <conditionalFormatting sqref="E16">
    <cfRule type="cellIs" dxfId="209" priority="21" operator="lessThan">
      <formula>0.09</formula>
    </cfRule>
    <cfRule type="cellIs" dxfId="208" priority="22" operator="lessThan">
      <formula>0</formula>
    </cfRule>
    <cfRule type="cellIs" dxfId="207" priority="25" operator="greaterThan">
      <formula>0</formula>
    </cfRule>
  </conditionalFormatting>
  <conditionalFormatting sqref="E18 E14 E8">
    <cfRule type="cellIs" dxfId="206" priority="10" operator="greaterThan">
      <formula>0</formula>
    </cfRule>
    <cfRule type="cellIs" dxfId="205" priority="11" operator="lessThan">
      <formula>0</formula>
    </cfRule>
  </conditionalFormatting>
  <conditionalFormatting sqref="E10">
    <cfRule type="cellIs" dxfId="204" priority="5" operator="greaterThan">
      <formula>0</formula>
    </cfRule>
    <cfRule type="cellIs" dxfId="203" priority="6" operator="lessThan">
      <formula>0</formula>
    </cfRule>
  </conditionalFormatting>
  <conditionalFormatting sqref="E12">
    <cfRule type="cellIs" dxfId="202" priority="3" operator="greaterThan">
      <formula>0</formula>
    </cfRule>
    <cfRule type="cellIs" dxfId="201" priority="4" operator="lessThan">
      <formula>0</formula>
    </cfRule>
  </conditionalFormatting>
  <conditionalFormatting sqref="E20">
    <cfRule type="cellIs" dxfId="200" priority="1" operator="greaterThan">
      <formula>0</formula>
    </cfRule>
    <cfRule type="cellIs" dxfId="199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6F06F-8C40-4992-8D10-D1A1B33189CA}"/>
</file>

<file path=customXml/itemProps2.xml><?xml version="1.0" encoding="utf-8"?>
<ds:datastoreItem xmlns:ds="http://schemas.openxmlformats.org/officeDocument/2006/customXml" ds:itemID="{FE70AAD0-D93C-498C-9F40-0A56168C0FE0}"/>
</file>

<file path=customXml/itemProps3.xml><?xml version="1.0" encoding="utf-8"?>
<ds:datastoreItem xmlns:ds="http://schemas.openxmlformats.org/officeDocument/2006/customXml" ds:itemID="{D93F67A7-3586-4F75-A5A4-24B2D4BEB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2017-05-22T11:43:34Z</cp:lastPrinted>
  <dcterms:created xsi:type="dcterms:W3CDTF">2017-02-27T15:08:38Z</dcterms:created>
  <dcterms:modified xsi:type="dcterms:W3CDTF">2017-09-13T08:22:35Z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