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3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H66" i="6" l="1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23" i="6" l="1"/>
  <c r="G41" i="6"/>
  <c r="G59" i="6"/>
  <c r="G14" i="6"/>
  <c r="G32" i="6"/>
  <c r="G50" i="6"/>
  <c r="G68" i="6"/>
  <c r="E30" i="6"/>
  <c r="F30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<sst xmlns="http://schemas.openxmlformats.org/spreadsheetml/2006/main" count="173" uniqueCount="50">
  <si>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</si>
  <si>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</si>
  <si>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</si>
  <si>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</si>
  <si>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</si>
  <si>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</si>
  <si>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</si>
  <si>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</si>
  <si>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</si>
  <si>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</si>
  <si>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</si>
  <si>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</si>
  <si>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</si>
  <si>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</si>
  <si>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</si>
  <si>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</si>
  <si>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</si>
  <si>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</si>
  <si>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</si>
  <si>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</si>
  <si>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</si>
  <si>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</si>
  <si>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</si>
  <si>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</si>
  <si>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</si>
  <si>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</si>
  <si>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</si>
  <si>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</si>
  <si>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</si>
  <si>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</si>
  <si>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Fino al 2006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</si>
  <si>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</si>
  <si>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</si>
  <si>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</si>
  <si>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</si>
  <si>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</si>
  <si>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</si>
  <si>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</si>
  <si>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</si>
  <si>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</si>
  <si>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</si>
  <si>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2016</t>
  </si>
  <si>
    <t>Definiti 2016</t>
  </si>
  <si>
    <t>Pendenti al 31/12/2014</t>
  </si>
  <si>
    <t>Ultimo aggiornamento del sistema di rilevazione avvenuto il 15 gennaio 2018</t>
  </si>
  <si>
    <t>Pendenti al 31 dicembre 2017</t>
  </si>
  <si>
    <t>Iscritti 2017</t>
  </si>
  <si>
    <t>Definiti 2017</t>
  </si>
  <si>
    <t>Anni 2015 - 2017</t>
  </si>
  <si>
    <t>Pendenti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</si>
</sst>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5" applyFont="1" applyFill="1"/>
    <xf numFmtId="0" fontId="5" fillId="0" borderId="0" xfId="2" applyFont="1"/>
    <xf numFmtId="3" fontId="3" fillId="0" borderId="1" xfId="2" applyNumberFormat="1" applyFont="1" applyBorder="1"/>
    <xf numFmtId="0" fontId="2" fillId="0" borderId="0" xfId="2" applyFont="1" applyBorder="1"/>
    <xf numFmtId="0" fontId="3" fillId="0" borderId="7" xfId="2" applyFont="1" applyBorder="1" applyAlignment="1">
      <alignment horizontal="right" vertical="center" wrapText="1"/>
    </xf>
    <xf numFmtId="0" fontId="3" fillId="0" borderId="0" xfId="2" applyFont="1" applyBorder="1"/>
    <xf numFmtId="3" fontId="2" fillId="0" borderId="0" xfId="2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50" sqref="J50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19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48</v>
      </c>
      <c r="B4" s="30"/>
    </row>
    <row r="6" spans="1:8" ht="25.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41</v>
      </c>
      <c r="F6" s="7" t="s">
        <v>42</v>
      </c>
      <c r="G6" s="7" t="s">
        <v>46</v>
      </c>
      <c r="H6" s="7" t="s">
        <v>47</v>
      </c>
    </row>
    <row r="7" spans="1:8" x14ac:dyDescent="0.2">
      <c r="A7" s="59" t="s">
        <v>20</v>
      </c>
      <c r="B7" s="3" t="s">
        <v>13</v>
      </c>
      <c r="C7" s="4">
        <v>1871</v>
      </c>
      <c r="D7" s="4">
        <v>2301</v>
      </c>
      <c r="E7" s="4">
        <v>1738</v>
      </c>
      <c r="F7" s="4">
        <v>1458</v>
      </c>
      <c r="G7" s="4">
        <v>1805</v>
      </c>
      <c r="H7" s="4">
        <v>1910</v>
      </c>
    </row>
    <row r="8" spans="1:8" x14ac:dyDescent="0.2">
      <c r="A8" s="59" t="s">
        <v>3</v>
      </c>
      <c r="B8" s="3" t="s">
        <v>15</v>
      </c>
      <c r="C8" s="4">
        <v>270</v>
      </c>
      <c r="D8" s="4">
        <v>288</v>
      </c>
      <c r="E8" s="4">
        <v>221</v>
      </c>
      <c r="F8" s="4">
        <v>313</v>
      </c>
      <c r="G8" s="4">
        <v>199</v>
      </c>
      <c r="H8" s="4">
        <v>362</v>
      </c>
    </row>
    <row r="9" spans="1:8" x14ac:dyDescent="0.2">
      <c r="A9" s="59" t="s">
        <v>3</v>
      </c>
      <c r="B9" s="3" t="s">
        <v>16</v>
      </c>
      <c r="C9" s="4">
        <v>329</v>
      </c>
      <c r="D9" s="4">
        <v>322</v>
      </c>
      <c r="E9" s="4">
        <v>231</v>
      </c>
      <c r="F9" s="4">
        <v>259</v>
      </c>
      <c r="G9" s="4">
        <v>243</v>
      </c>
      <c r="H9" s="4">
        <v>212</v>
      </c>
    </row>
    <row r="10" spans="1:8" x14ac:dyDescent="0.2">
      <c r="A10" s="59" t="s">
        <v>3</v>
      </c>
      <c r="B10" s="3" t="s">
        <v>17</v>
      </c>
      <c r="C10" s="4">
        <v>83</v>
      </c>
      <c r="D10" s="4">
        <v>52</v>
      </c>
      <c r="E10" s="4">
        <v>74</v>
      </c>
      <c r="F10" s="4">
        <v>64</v>
      </c>
      <c r="G10" s="4">
        <v>51</v>
      </c>
      <c r="H10" s="4">
        <v>80</v>
      </c>
    </row>
    <row r="11" spans="1:8" x14ac:dyDescent="0.2">
      <c r="A11" s="59" t="s">
        <v>3</v>
      </c>
      <c r="B11" s="3" t="s">
        <v>18</v>
      </c>
      <c r="C11" s="4">
        <v>39</v>
      </c>
      <c r="D11" s="4">
        <v>22</v>
      </c>
      <c r="E11" s="4">
        <v>40</v>
      </c>
      <c r="F11" s="4">
        <v>20</v>
      </c>
      <c r="G11" s="4">
        <v>37</v>
      </c>
      <c r="H11" s="4">
        <v>34</v>
      </c>
    </row>
    <row r="12" spans="1:8" x14ac:dyDescent="0.2">
      <c r="A12" s="59"/>
      <c r="B12" s="13" t="s">
        <v>14</v>
      </c>
      <c r="C12" s="14">
        <f>SUM(C7:C11)</f>
        <v>2592</v>
      </c>
      <c r="D12" s="14">
        <f>SUM(D7:D11)</f>
        <v>2985</v>
      </c>
      <c r="E12" s="14">
        <f t="shared" ref="E12:F12" si="0">SUM(E7:E11)</f>
        <v>2304</v>
      </c>
      <c r="F12" s="14">
        <f t="shared" si="0"/>
        <v>2114</v>
      </c>
      <c r="G12" s="14">
        <f t="shared" ref="G12:H12" si="1">SUM(G7:G11)</f>
        <v>2335</v>
      </c>
      <c r="H12" s="14">
        <f t="shared" si="1"/>
        <v>2598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7">
        <f>D12/C12</f>
        <v>1.1516203703703705</v>
      </c>
      <c r="D14" s="58"/>
      <c r="E14" s="57">
        <f>F12/E12</f>
        <v>0.91753472222222221</v>
      </c>
      <c r="F14" s="58"/>
      <c r="G14" s="57">
        <f>H12/G12</f>
        <v>1.1126338329764454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9" t="s">
        <v>21</v>
      </c>
      <c r="B16" s="3" t="s">
        <v>13</v>
      </c>
      <c r="C16" s="4">
        <v>2076</v>
      </c>
      <c r="D16" s="4">
        <v>2950</v>
      </c>
      <c r="E16" s="4">
        <v>2386</v>
      </c>
      <c r="F16" s="4">
        <v>2110</v>
      </c>
      <c r="G16" s="4">
        <v>2295</v>
      </c>
      <c r="H16" s="4">
        <v>2671</v>
      </c>
    </row>
    <row r="17" spans="1:8" x14ac:dyDescent="0.2">
      <c r="A17" s="59" t="s">
        <v>4</v>
      </c>
      <c r="B17" s="3" t="s">
        <v>15</v>
      </c>
      <c r="C17" s="4">
        <v>247</v>
      </c>
      <c r="D17" s="4">
        <v>315</v>
      </c>
      <c r="E17" s="4">
        <v>231</v>
      </c>
      <c r="F17" s="4">
        <v>304</v>
      </c>
      <c r="G17" s="4">
        <v>253</v>
      </c>
      <c r="H17" s="4">
        <v>325</v>
      </c>
    </row>
    <row r="18" spans="1:8" x14ac:dyDescent="0.2">
      <c r="A18" s="59" t="s">
        <v>4</v>
      </c>
      <c r="B18" s="3" t="s">
        <v>16</v>
      </c>
      <c r="C18" s="4">
        <v>249</v>
      </c>
      <c r="D18" s="4">
        <v>264</v>
      </c>
      <c r="E18" s="5">
        <v>193</v>
      </c>
      <c r="F18" s="4">
        <v>187</v>
      </c>
      <c r="G18" s="5">
        <v>209</v>
      </c>
      <c r="H18" s="4">
        <v>159</v>
      </c>
    </row>
    <row r="19" spans="1:8" x14ac:dyDescent="0.2">
      <c r="A19" s="59" t="s">
        <v>4</v>
      </c>
      <c r="B19" s="3" t="s">
        <v>17</v>
      </c>
      <c r="C19" s="4">
        <v>90</v>
      </c>
      <c r="D19" s="4">
        <v>68</v>
      </c>
      <c r="E19" s="4">
        <v>107</v>
      </c>
      <c r="F19" s="4">
        <v>61</v>
      </c>
      <c r="G19" s="4">
        <v>59</v>
      </c>
      <c r="H19" s="4">
        <v>69</v>
      </c>
    </row>
    <row r="20" spans="1:8" x14ac:dyDescent="0.2">
      <c r="A20" s="59" t="s">
        <v>4</v>
      </c>
      <c r="B20" s="3" t="s">
        <v>18</v>
      </c>
      <c r="C20" s="4">
        <v>26</v>
      </c>
      <c r="D20" s="4">
        <v>17</v>
      </c>
      <c r="E20" s="4">
        <v>20</v>
      </c>
      <c r="F20" s="4">
        <v>19</v>
      </c>
      <c r="G20" s="4">
        <v>14</v>
      </c>
      <c r="H20" s="4">
        <v>19</v>
      </c>
    </row>
    <row r="21" spans="1:8" x14ac:dyDescent="0.2">
      <c r="A21" s="59"/>
      <c r="B21" s="13" t="s">
        <v>14</v>
      </c>
      <c r="C21" s="14">
        <f t="shared" ref="C21:F21" si="2">SUM(C16:C20)</f>
        <v>2688</v>
      </c>
      <c r="D21" s="14">
        <f t="shared" si="2"/>
        <v>3614</v>
      </c>
      <c r="E21" s="14">
        <f t="shared" si="2"/>
        <v>2937</v>
      </c>
      <c r="F21" s="14">
        <f t="shared" si="2"/>
        <v>2681</v>
      </c>
      <c r="G21" s="14">
        <f t="shared" ref="G21:H21" si="3">SUM(G16:G20)</f>
        <v>2830</v>
      </c>
      <c r="H21" s="14">
        <f t="shared" si="3"/>
        <v>3243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7">
        <f>D21/C21</f>
        <v>1.3444940476190477</v>
      </c>
      <c r="D23" s="58"/>
      <c r="E23" s="57">
        <f>F21/E21</f>
        <v>0.91283622744296899</v>
      </c>
      <c r="F23" s="58"/>
      <c r="G23" s="57">
        <f>H21/G21</f>
        <v>1.1459363957597173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9" t="s">
        <v>22</v>
      </c>
      <c r="B25" s="3" t="s">
        <v>13</v>
      </c>
      <c r="C25" s="4">
        <v>12720</v>
      </c>
      <c r="D25" s="4">
        <v>20811</v>
      </c>
      <c r="E25" s="4">
        <v>15275</v>
      </c>
      <c r="F25" s="4">
        <v>20254</v>
      </c>
      <c r="G25" s="4">
        <v>18465</v>
      </c>
      <c r="H25" s="4">
        <v>17705</v>
      </c>
    </row>
    <row r="26" spans="1:8" x14ac:dyDescent="0.2">
      <c r="A26" s="59"/>
      <c r="B26" s="3" t="s">
        <v>15</v>
      </c>
      <c r="C26" s="4">
        <v>971</v>
      </c>
      <c r="D26" s="4">
        <v>1637</v>
      </c>
      <c r="E26" s="4">
        <v>970</v>
      </c>
      <c r="F26" s="4">
        <v>1049</v>
      </c>
      <c r="G26" s="4">
        <v>1066</v>
      </c>
      <c r="H26" s="4">
        <v>1224</v>
      </c>
    </row>
    <row r="27" spans="1:8" x14ac:dyDescent="0.2">
      <c r="A27" s="59"/>
      <c r="B27" s="3" t="s">
        <v>16</v>
      </c>
      <c r="C27" s="4">
        <v>1254</v>
      </c>
      <c r="D27" s="4">
        <v>6762</v>
      </c>
      <c r="E27" s="4">
        <v>1119</v>
      </c>
      <c r="F27" s="4">
        <v>1105</v>
      </c>
      <c r="G27" s="4">
        <v>1107</v>
      </c>
      <c r="H27" s="4">
        <v>1152</v>
      </c>
    </row>
    <row r="28" spans="1:8" x14ac:dyDescent="0.2">
      <c r="A28" s="59"/>
      <c r="B28" s="3" t="s">
        <v>17</v>
      </c>
      <c r="C28" s="4">
        <v>329</v>
      </c>
      <c r="D28" s="4">
        <v>274</v>
      </c>
      <c r="E28" s="4">
        <v>346</v>
      </c>
      <c r="F28" s="4">
        <v>365</v>
      </c>
      <c r="G28" s="4">
        <v>278</v>
      </c>
      <c r="H28" s="4">
        <v>330</v>
      </c>
    </row>
    <row r="29" spans="1:8" x14ac:dyDescent="0.2">
      <c r="A29" s="59"/>
      <c r="B29" s="3" t="s">
        <v>18</v>
      </c>
      <c r="C29" s="4">
        <v>33</v>
      </c>
      <c r="D29" s="4">
        <v>25</v>
      </c>
      <c r="E29" s="4">
        <v>24</v>
      </c>
      <c r="F29" s="4">
        <v>22</v>
      </c>
      <c r="G29" s="4">
        <v>24</v>
      </c>
      <c r="H29" s="4">
        <v>18</v>
      </c>
    </row>
    <row r="30" spans="1:8" x14ac:dyDescent="0.2">
      <c r="A30" s="59"/>
      <c r="B30" s="13" t="s">
        <v>14</v>
      </c>
      <c r="C30" s="14">
        <f t="shared" ref="C30:F30" si="4">SUM(C25:C29)</f>
        <v>15307</v>
      </c>
      <c r="D30" s="14">
        <f t="shared" si="4"/>
        <v>29509</v>
      </c>
      <c r="E30" s="14">
        <f t="shared" si="4"/>
        <v>17734</v>
      </c>
      <c r="F30" s="14">
        <f t="shared" si="4"/>
        <v>22795</v>
      </c>
      <c r="G30" s="14">
        <f t="shared" ref="G30:H30" si="5">SUM(G25:G29)</f>
        <v>20940</v>
      </c>
      <c r="H30" s="14">
        <f t="shared" si="5"/>
        <v>20429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7">
        <f>D30/C30</f>
        <v>1.9278108055138172</v>
      </c>
      <c r="D32" s="58"/>
      <c r="E32" s="57">
        <f>F30/E30</f>
        <v>1.2853840081199954</v>
      </c>
      <c r="F32" s="58"/>
      <c r="G32" s="57">
        <f>H30/G30</f>
        <v>0.97559694364851957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9" t="s">
        <v>26</v>
      </c>
      <c r="B34" s="3" t="s">
        <v>13</v>
      </c>
      <c r="C34" s="4">
        <v>3158</v>
      </c>
      <c r="D34" s="4">
        <v>3328</v>
      </c>
      <c r="E34" s="4">
        <v>3495</v>
      </c>
      <c r="F34" s="4">
        <v>2412</v>
      </c>
      <c r="G34" s="4">
        <v>4452</v>
      </c>
      <c r="H34" s="4">
        <v>3698</v>
      </c>
    </row>
    <row r="35" spans="1:8" x14ac:dyDescent="0.2">
      <c r="A35" s="59" t="s">
        <v>5</v>
      </c>
      <c r="B35" s="3" t="s">
        <v>15</v>
      </c>
      <c r="C35" s="4">
        <v>750</v>
      </c>
      <c r="D35" s="4">
        <v>385</v>
      </c>
      <c r="E35" s="4">
        <v>666</v>
      </c>
      <c r="F35" s="4">
        <v>299</v>
      </c>
      <c r="G35" s="4">
        <v>773</v>
      </c>
      <c r="H35" s="4">
        <v>405</v>
      </c>
    </row>
    <row r="36" spans="1:8" x14ac:dyDescent="0.2">
      <c r="A36" s="59" t="s">
        <v>5</v>
      </c>
      <c r="B36" s="3" t="s">
        <v>16</v>
      </c>
      <c r="C36" s="4">
        <v>556</v>
      </c>
      <c r="D36" s="4">
        <v>672</v>
      </c>
      <c r="E36" s="4">
        <v>501</v>
      </c>
      <c r="F36" s="4">
        <v>455</v>
      </c>
      <c r="G36" s="4">
        <v>545</v>
      </c>
      <c r="H36" s="4">
        <v>575</v>
      </c>
    </row>
    <row r="37" spans="1:8" x14ac:dyDescent="0.2">
      <c r="A37" s="59" t="s">
        <v>5</v>
      </c>
      <c r="B37" s="3" t="s">
        <v>17</v>
      </c>
      <c r="C37" s="4">
        <v>219</v>
      </c>
      <c r="D37" s="4">
        <v>36</v>
      </c>
      <c r="E37" s="4">
        <v>168</v>
      </c>
      <c r="F37" s="4">
        <v>46</v>
      </c>
      <c r="G37" s="4">
        <v>190</v>
      </c>
      <c r="H37" s="4">
        <v>52</v>
      </c>
    </row>
    <row r="38" spans="1:8" x14ac:dyDescent="0.2">
      <c r="A38" s="59" t="s">
        <v>5</v>
      </c>
      <c r="B38" s="3" t="s">
        <v>18</v>
      </c>
      <c r="C38" s="4">
        <v>14</v>
      </c>
      <c r="D38" s="4">
        <v>14</v>
      </c>
      <c r="E38" s="4">
        <v>15</v>
      </c>
      <c r="F38" s="4">
        <v>11</v>
      </c>
      <c r="G38" s="4">
        <v>21</v>
      </c>
      <c r="H38" s="4">
        <v>9</v>
      </c>
    </row>
    <row r="39" spans="1:8" x14ac:dyDescent="0.2">
      <c r="A39" s="59"/>
      <c r="B39" s="13" t="s">
        <v>14</v>
      </c>
      <c r="C39" s="14">
        <f t="shared" ref="C39:F39" si="6">SUM(C34:C38)</f>
        <v>4697</v>
      </c>
      <c r="D39" s="14">
        <f t="shared" si="6"/>
        <v>4435</v>
      </c>
      <c r="E39" s="14">
        <f t="shared" si="6"/>
        <v>4845</v>
      </c>
      <c r="F39" s="14">
        <f t="shared" si="6"/>
        <v>3223</v>
      </c>
      <c r="G39" s="14">
        <f t="shared" ref="G39:H39" si="7">SUM(G34:G38)</f>
        <v>5981</v>
      </c>
      <c r="H39" s="14">
        <f t="shared" si="7"/>
        <v>4739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7">
        <f>D39/C39</f>
        <v>0.944219714711518</v>
      </c>
      <c r="D41" s="58"/>
      <c r="E41" s="57">
        <f>F39/E39</f>
        <v>0.66522187822497425</v>
      </c>
      <c r="F41" s="58"/>
      <c r="G41" s="57">
        <f>H39/G39</f>
        <v>0.7923424176559104</v>
      </c>
      <c r="H41" s="58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9" t="s">
        <v>23</v>
      </c>
      <c r="B43" s="3" t="s">
        <v>13</v>
      </c>
      <c r="C43" s="4">
        <v>2179</v>
      </c>
      <c r="D43" s="4">
        <v>3343</v>
      </c>
      <c r="E43" s="4">
        <v>2244</v>
      </c>
      <c r="F43" s="4">
        <v>2412</v>
      </c>
      <c r="G43" s="4">
        <v>2814</v>
      </c>
      <c r="H43" s="4">
        <v>2529</v>
      </c>
    </row>
    <row r="44" spans="1:8" x14ac:dyDescent="0.2">
      <c r="A44" s="59"/>
      <c r="B44" s="3" t="s">
        <v>15</v>
      </c>
      <c r="C44" s="4">
        <v>342</v>
      </c>
      <c r="D44" s="4">
        <v>1013</v>
      </c>
      <c r="E44" s="4">
        <v>313</v>
      </c>
      <c r="F44" s="4">
        <v>515</v>
      </c>
      <c r="G44" s="4">
        <v>401</v>
      </c>
      <c r="H44" s="4">
        <v>549</v>
      </c>
    </row>
    <row r="45" spans="1:8" x14ac:dyDescent="0.2">
      <c r="A45" s="59"/>
      <c r="B45" s="3" t="s">
        <v>16</v>
      </c>
      <c r="C45" s="4">
        <v>279</v>
      </c>
      <c r="D45" s="4">
        <v>330</v>
      </c>
      <c r="E45" s="4">
        <v>321</v>
      </c>
      <c r="F45" s="4">
        <v>281</v>
      </c>
      <c r="G45" s="4">
        <v>348</v>
      </c>
      <c r="H45" s="4">
        <v>326</v>
      </c>
    </row>
    <row r="46" spans="1:8" x14ac:dyDescent="0.2">
      <c r="A46" s="59"/>
      <c r="B46" s="3" t="s">
        <v>17</v>
      </c>
      <c r="C46" s="4">
        <v>121</v>
      </c>
      <c r="D46" s="4">
        <v>139</v>
      </c>
      <c r="E46" s="4">
        <v>131</v>
      </c>
      <c r="F46" s="4">
        <v>166</v>
      </c>
      <c r="G46" s="4">
        <v>106</v>
      </c>
      <c r="H46" s="4">
        <v>207</v>
      </c>
    </row>
    <row r="47" spans="1:8" x14ac:dyDescent="0.2">
      <c r="A47" s="59"/>
      <c r="B47" s="3" t="s">
        <v>18</v>
      </c>
      <c r="C47" s="4">
        <v>4</v>
      </c>
      <c r="D47" s="4">
        <v>9</v>
      </c>
      <c r="E47" s="4">
        <v>5</v>
      </c>
      <c r="F47" s="4">
        <v>5</v>
      </c>
      <c r="G47" s="4">
        <v>6</v>
      </c>
      <c r="H47" s="4">
        <v>6</v>
      </c>
    </row>
    <row r="48" spans="1:8" x14ac:dyDescent="0.2">
      <c r="A48" s="59"/>
      <c r="B48" s="13" t="s">
        <v>14</v>
      </c>
      <c r="C48" s="14">
        <f t="shared" ref="C48:F48" si="8">SUM(C43:C47)</f>
        <v>2925</v>
      </c>
      <c r="D48" s="14">
        <f t="shared" si="8"/>
        <v>4834</v>
      </c>
      <c r="E48" s="14">
        <f t="shared" si="8"/>
        <v>3014</v>
      </c>
      <c r="F48" s="14">
        <f t="shared" si="8"/>
        <v>3379</v>
      </c>
      <c r="G48" s="14">
        <f t="shared" ref="G48:H48" si="9">SUM(G43:G47)</f>
        <v>3675</v>
      </c>
      <c r="H48" s="14">
        <f t="shared" si="9"/>
        <v>3617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7">
        <f>D48/C48</f>
        <v>1.6526495726495727</v>
      </c>
      <c r="D50" s="58"/>
      <c r="E50" s="57">
        <f>F48/E48</f>
        <v>1.1211015262110153</v>
      </c>
      <c r="F50" s="58"/>
      <c r="G50" s="57">
        <f>H48/G48</f>
        <v>0.98421768707482993</v>
      </c>
      <c r="H50" s="58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9" t="s">
        <v>25</v>
      </c>
      <c r="B52" s="3" t="s">
        <v>13</v>
      </c>
      <c r="C52" s="4">
        <v>4530</v>
      </c>
      <c r="D52" s="4">
        <v>6565</v>
      </c>
      <c r="E52" s="4">
        <v>5452</v>
      </c>
      <c r="F52" s="4">
        <v>5368</v>
      </c>
      <c r="G52" s="4">
        <v>12986</v>
      </c>
      <c r="H52" s="4">
        <v>9457</v>
      </c>
    </row>
    <row r="53" spans="1:8" x14ac:dyDescent="0.2">
      <c r="A53" s="59"/>
      <c r="B53" s="3" t="s">
        <v>15</v>
      </c>
      <c r="C53" s="4">
        <v>479</v>
      </c>
      <c r="D53" s="4">
        <v>927</v>
      </c>
      <c r="E53" s="4">
        <v>492</v>
      </c>
      <c r="F53" s="4">
        <v>869</v>
      </c>
      <c r="G53" s="4">
        <v>512</v>
      </c>
      <c r="H53" s="4">
        <v>896</v>
      </c>
    </row>
    <row r="54" spans="1:8" x14ac:dyDescent="0.2">
      <c r="A54" s="59"/>
      <c r="B54" s="3" t="s">
        <v>16</v>
      </c>
      <c r="C54" s="4">
        <v>391</v>
      </c>
      <c r="D54" s="4">
        <v>400</v>
      </c>
      <c r="E54" s="4">
        <v>376</v>
      </c>
      <c r="F54" s="4">
        <v>332</v>
      </c>
      <c r="G54" s="4">
        <v>358</v>
      </c>
      <c r="H54" s="4">
        <v>391</v>
      </c>
    </row>
    <row r="55" spans="1:8" x14ac:dyDescent="0.2">
      <c r="A55" s="59"/>
      <c r="B55" s="3" t="s">
        <v>17</v>
      </c>
      <c r="C55" s="4">
        <v>59</v>
      </c>
      <c r="D55" s="4">
        <v>105</v>
      </c>
      <c r="E55" s="4">
        <v>64</v>
      </c>
      <c r="F55" s="4">
        <v>143</v>
      </c>
      <c r="G55" s="4">
        <v>68</v>
      </c>
      <c r="H55" s="4">
        <v>169</v>
      </c>
    </row>
    <row r="56" spans="1:8" x14ac:dyDescent="0.2">
      <c r="A56" s="59"/>
      <c r="B56" s="3" t="s">
        <v>18</v>
      </c>
      <c r="C56" s="4">
        <v>22</v>
      </c>
      <c r="D56" s="4">
        <v>12</v>
      </c>
      <c r="E56" s="4">
        <v>28</v>
      </c>
      <c r="F56" s="4">
        <v>13</v>
      </c>
      <c r="G56" s="4">
        <v>18</v>
      </c>
      <c r="H56" s="4">
        <v>13</v>
      </c>
    </row>
    <row r="57" spans="1:8" x14ac:dyDescent="0.2">
      <c r="A57" s="59"/>
      <c r="B57" s="13" t="s">
        <v>14</v>
      </c>
      <c r="C57" s="14">
        <f t="shared" ref="C57:F57" si="10">SUM(C52:C56)</f>
        <v>5481</v>
      </c>
      <c r="D57" s="14">
        <f t="shared" si="10"/>
        <v>8009</v>
      </c>
      <c r="E57" s="14">
        <f t="shared" si="10"/>
        <v>6412</v>
      </c>
      <c r="F57" s="14">
        <f t="shared" si="10"/>
        <v>6725</v>
      </c>
      <c r="G57" s="14">
        <f t="shared" ref="G57:H57" si="11">SUM(G52:G56)</f>
        <v>13942</v>
      </c>
      <c r="H57" s="14">
        <f t="shared" si="11"/>
        <v>10926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7">
        <f>D57/C57</f>
        <v>1.4612297026090129</v>
      </c>
      <c r="D59" s="58"/>
      <c r="E59" s="57">
        <f>F57/E57</f>
        <v>1.0488147223955084</v>
      </c>
      <c r="F59" s="58"/>
      <c r="G59" s="57">
        <f>H57/G57</f>
        <v>0.78367522593602068</v>
      </c>
      <c r="H59" s="58"/>
    </row>
    <row r="61" spans="1:8" x14ac:dyDescent="0.2">
      <c r="A61" s="59" t="s">
        <v>24</v>
      </c>
      <c r="B61" s="3" t="s">
        <v>13</v>
      </c>
      <c r="C61" s="4">
        <v>2213</v>
      </c>
      <c r="D61" s="4">
        <v>3781</v>
      </c>
      <c r="E61" s="4">
        <v>2223</v>
      </c>
      <c r="F61" s="4">
        <v>2178</v>
      </c>
      <c r="G61" s="4">
        <v>2561</v>
      </c>
      <c r="H61" s="4">
        <v>2790</v>
      </c>
    </row>
    <row r="62" spans="1:8" x14ac:dyDescent="0.2">
      <c r="A62" s="59"/>
      <c r="B62" s="3" t="s">
        <v>15</v>
      </c>
      <c r="C62" s="4">
        <v>272</v>
      </c>
      <c r="D62" s="4">
        <v>368</v>
      </c>
      <c r="E62" s="4">
        <v>268</v>
      </c>
      <c r="F62" s="4">
        <v>213</v>
      </c>
      <c r="G62" s="4">
        <v>301</v>
      </c>
      <c r="H62" s="4">
        <v>346</v>
      </c>
    </row>
    <row r="63" spans="1:8" x14ac:dyDescent="0.2">
      <c r="A63" s="59"/>
      <c r="B63" s="3" t="s">
        <v>16</v>
      </c>
      <c r="C63" s="4">
        <v>202</v>
      </c>
      <c r="D63" s="4">
        <v>194</v>
      </c>
      <c r="E63" s="4">
        <v>205</v>
      </c>
      <c r="F63" s="4">
        <v>213</v>
      </c>
      <c r="G63" s="4">
        <v>205</v>
      </c>
      <c r="H63" s="4">
        <v>204</v>
      </c>
    </row>
    <row r="64" spans="1:8" x14ac:dyDescent="0.2">
      <c r="A64" s="59"/>
      <c r="B64" s="3" t="s">
        <v>17</v>
      </c>
      <c r="C64" s="4">
        <v>74</v>
      </c>
      <c r="D64" s="4">
        <v>54</v>
      </c>
      <c r="E64" s="4">
        <v>71</v>
      </c>
      <c r="F64" s="4">
        <v>51</v>
      </c>
      <c r="G64" s="4">
        <v>51</v>
      </c>
      <c r="H64" s="4">
        <v>77</v>
      </c>
    </row>
    <row r="65" spans="1:8" x14ac:dyDescent="0.2">
      <c r="A65" s="59"/>
      <c r="B65" s="3" t="s">
        <v>18</v>
      </c>
      <c r="C65" s="4">
        <v>14</v>
      </c>
      <c r="D65" s="4">
        <v>10</v>
      </c>
      <c r="E65" s="4">
        <v>22</v>
      </c>
      <c r="F65" s="4">
        <v>18</v>
      </c>
      <c r="G65" s="4">
        <v>11</v>
      </c>
      <c r="H65" s="4">
        <v>12</v>
      </c>
    </row>
    <row r="66" spans="1:8" x14ac:dyDescent="0.2">
      <c r="A66" s="59"/>
      <c r="B66" s="13" t="s">
        <v>14</v>
      </c>
      <c r="C66" s="14">
        <f t="shared" ref="C66:F66" si="12">SUM(C61:C65)</f>
        <v>2775</v>
      </c>
      <c r="D66" s="14">
        <f t="shared" si="12"/>
        <v>4407</v>
      </c>
      <c r="E66" s="14">
        <f t="shared" si="12"/>
        <v>2789</v>
      </c>
      <c r="F66" s="14">
        <f t="shared" si="12"/>
        <v>2673</v>
      </c>
      <c r="G66" s="14">
        <f t="shared" ref="G66:H66" si="13">SUM(G61:G65)</f>
        <v>3129</v>
      </c>
      <c r="H66" s="14">
        <f t="shared" si="13"/>
        <v>3429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7">
        <f>D66/C66</f>
        <v>1.5881081081081081</v>
      </c>
      <c r="D68" s="58"/>
      <c r="E68" s="57">
        <f>F66/E66</f>
        <v>0.95840803155252774</v>
      </c>
      <c r="F68" s="58"/>
      <c r="G68" s="57">
        <f>H66/G66</f>
        <v>1.0958772770853307</v>
      </c>
      <c r="H68" s="58"/>
    </row>
    <row r="69" spans="1:8" ht="48" customHeight="1" x14ac:dyDescent="0.2">
      <c r="A69" s="51" t="s">
        <v>44</v>
      </c>
    </row>
    <row r="70" spans="1:8" x14ac:dyDescent="0.2">
      <c r="A70" s="51" t="s">
        <v>8</v>
      </c>
    </row>
  </sheetData>
  <mergeCells count="28">
    <mergeCell ref="E41:F41"/>
    <mergeCell ref="C50:D50"/>
    <mergeCell ref="E50:F50"/>
    <mergeCell ref="C59:D59"/>
    <mergeCell ref="E59:F59"/>
    <mergeCell ref="A61:A66"/>
    <mergeCell ref="C68:D68"/>
    <mergeCell ref="E68:F68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55" operator="greaterThan">
      <formula>1</formula>
    </cfRule>
    <cfRule type="cellIs" dxfId="54" priority="56" operator="lessThan">
      <formula>1</formula>
    </cfRule>
  </conditionalFormatting>
  <conditionalFormatting sqref="E14:F14">
    <cfRule type="cellIs" dxfId="53" priority="53" operator="greaterThan">
      <formula>1</formula>
    </cfRule>
    <cfRule type="cellIs" dxfId="52" priority="54" operator="lessThan">
      <formula>1</formula>
    </cfRule>
  </conditionalFormatting>
  <conditionalFormatting sqref="C23:D23">
    <cfRule type="cellIs" dxfId="51" priority="49" operator="greaterThan">
      <formula>1</formula>
    </cfRule>
    <cfRule type="cellIs" dxfId="50" priority="50" operator="lessThan">
      <formula>1</formula>
    </cfRule>
  </conditionalFormatting>
  <conditionalFormatting sqref="E23:F23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32:D32">
    <cfRule type="cellIs" dxfId="47" priority="43" operator="greaterThan">
      <formula>1</formula>
    </cfRule>
    <cfRule type="cellIs" dxfId="46" priority="44" operator="lessThan">
      <formula>1</formula>
    </cfRule>
  </conditionalFormatting>
  <conditionalFormatting sqref="E32:F32">
    <cfRule type="cellIs" dxfId="45" priority="41" operator="greaterThan">
      <formula>1</formula>
    </cfRule>
    <cfRule type="cellIs" dxfId="44" priority="42" operator="lessThan">
      <formula>1</formula>
    </cfRule>
  </conditionalFormatting>
  <conditionalFormatting sqref="C41:D41">
    <cfRule type="cellIs" dxfId="43" priority="37" operator="greaterThan">
      <formula>1</formula>
    </cfRule>
    <cfRule type="cellIs" dxfId="42" priority="38" operator="lessThan">
      <formula>1</formula>
    </cfRule>
  </conditionalFormatting>
  <conditionalFormatting sqref="E41:F41">
    <cfRule type="cellIs" dxfId="41" priority="35" operator="greaterThan">
      <formula>1</formula>
    </cfRule>
    <cfRule type="cellIs" dxfId="40" priority="36" operator="lessThan">
      <formula>1</formula>
    </cfRule>
  </conditionalFormatting>
  <conditionalFormatting sqref="C50:D5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50:F5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C59:D59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E59:F59">
    <cfRule type="cellIs" dxfId="33" priority="23" operator="greaterThan">
      <formula>1</formula>
    </cfRule>
    <cfRule type="cellIs" dxfId="32" priority="24" operator="lessThan">
      <formula>1</formula>
    </cfRule>
  </conditionalFormatting>
  <conditionalFormatting sqref="C68:D68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H27" sqref="H2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19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50" t="s">
        <v>45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43</v>
      </c>
      <c r="D6" s="26" t="s">
        <v>49</v>
      </c>
      <c r="E6" s="24"/>
      <c r="F6" s="7" t="s">
        <v>29</v>
      </c>
    </row>
    <row r="7" spans="1:6" s="18" customFormat="1" ht="27" customHeight="1" x14ac:dyDescent="0.25">
      <c r="A7" s="27" t="s">
        <v>20</v>
      </c>
      <c r="B7" s="19" t="s">
        <v>14</v>
      </c>
      <c r="C7" s="20">
        <v>5254</v>
      </c>
      <c r="D7" s="20">
        <v>5162</v>
      </c>
      <c r="E7" s="25"/>
      <c r="F7" s="21">
        <f>(D7-C7)/C7</f>
        <v>-1.7510468214693566E-2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21</v>
      </c>
      <c r="B9" s="19" t="s">
        <v>14</v>
      </c>
      <c r="C9" s="20">
        <v>4777</v>
      </c>
      <c r="D9" s="20">
        <v>4167</v>
      </c>
      <c r="E9" s="25"/>
      <c r="F9" s="21">
        <f>(D9-C9)/C9</f>
        <v>-0.12769520619635755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22</v>
      </c>
      <c r="B11" s="19" t="s">
        <v>14</v>
      </c>
      <c r="C11" s="20">
        <v>33889</v>
      </c>
      <c r="D11" s="20">
        <v>32436</v>
      </c>
      <c r="E11" s="25"/>
      <c r="F11" s="21">
        <f>(D11-C11)/C11</f>
        <v>-4.287526926141226E-2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26</v>
      </c>
      <c r="B13" s="19" t="s">
        <v>14</v>
      </c>
      <c r="C13" s="20">
        <v>3631</v>
      </c>
      <c r="D13" s="20">
        <v>6932</v>
      </c>
      <c r="E13" s="25"/>
      <c r="F13" s="21">
        <f>(D13-C13)/C13</f>
        <v>0.90911594602038004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27</v>
      </c>
      <c r="B15" s="19" t="s">
        <v>14</v>
      </c>
      <c r="C15" s="20">
        <v>6888</v>
      </c>
      <c r="D15" s="20">
        <v>5140</v>
      </c>
      <c r="E15" s="25"/>
      <c r="F15" s="21">
        <f>(D15-C15)/C15</f>
        <v>-0.25377468060394892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25</v>
      </c>
      <c r="B17" s="19" t="s">
        <v>14</v>
      </c>
      <c r="C17" s="20">
        <v>9530</v>
      </c>
      <c r="D17" s="20">
        <v>10646</v>
      </c>
      <c r="E17" s="25"/>
      <c r="F17" s="21">
        <f>(D17-C17)/C17</f>
        <v>0.11710388247639035</v>
      </c>
    </row>
    <row r="19" spans="1:6" s="18" customFormat="1" ht="27" customHeight="1" x14ac:dyDescent="0.25">
      <c r="A19" s="27" t="s">
        <v>24</v>
      </c>
      <c r="B19" s="19" t="s">
        <v>14</v>
      </c>
      <c r="C19" s="20">
        <v>4690</v>
      </c>
      <c r="D19" s="20">
        <v>3585</v>
      </c>
      <c r="E19" s="25"/>
      <c r="F19" s="21">
        <f>(D19-C19)/C19</f>
        <v>-0.23560767590618337</v>
      </c>
    </row>
    <row r="20" spans="1:6" s="18" customFormat="1" ht="10.5" customHeight="1" x14ac:dyDescent="0.25">
      <c r="A20" s="28"/>
      <c r="B20" s="47"/>
      <c r="C20" s="48"/>
      <c r="D20" s="48"/>
      <c r="E20" s="48"/>
      <c r="F20" s="49"/>
    </row>
    <row r="21" spans="1:6" x14ac:dyDescent="0.2">
      <c r="A21" s="51" t="s">
        <v>44</v>
      </c>
    </row>
    <row r="22" spans="1:6" x14ac:dyDescent="0.2">
      <c r="A22" s="51" t="s">
        <v>8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Q34" sqref="Q34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15" width="11" style="33" customWidth="1"/>
    <col min="16" max="16384" width="9.140625" style="33"/>
  </cols>
  <sheetData>
    <row r="1" spans="1:15" ht="15.75" x14ac:dyDescent="0.25">
      <c r="A1" s="32" t="s">
        <v>19</v>
      </c>
    </row>
    <row r="2" spans="1:15" ht="15" x14ac:dyDescent="0.25">
      <c r="A2" s="34" t="s">
        <v>28</v>
      </c>
    </row>
    <row r="3" spans="1:15" x14ac:dyDescent="0.2">
      <c r="A3" s="35" t="s">
        <v>12</v>
      </c>
      <c r="B3" s="36"/>
    </row>
    <row r="4" spans="1:15" x14ac:dyDescent="0.2">
      <c r="A4" s="35" t="s">
        <v>45</v>
      </c>
      <c r="B4" s="36"/>
    </row>
    <row r="6" spans="1:15" x14ac:dyDescent="0.2">
      <c r="A6" s="37" t="s">
        <v>1</v>
      </c>
      <c r="B6" s="37" t="s">
        <v>2</v>
      </c>
      <c r="C6" s="38" t="s">
        <v>30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38">
        <v>2017</v>
      </c>
      <c r="O6" s="38" t="s">
        <v>0</v>
      </c>
    </row>
    <row r="7" spans="1:15" ht="12.75" customHeight="1" x14ac:dyDescent="0.2">
      <c r="A7" s="60" t="s">
        <v>31</v>
      </c>
      <c r="B7" s="39" t="s">
        <v>13</v>
      </c>
      <c r="C7" s="40">
        <v>6</v>
      </c>
      <c r="D7" s="40">
        <v>7</v>
      </c>
      <c r="E7" s="40">
        <v>8</v>
      </c>
      <c r="F7" s="40">
        <v>111</v>
      </c>
      <c r="G7" s="40">
        <v>107</v>
      </c>
      <c r="H7" s="40">
        <v>127</v>
      </c>
      <c r="I7" s="40">
        <v>120</v>
      </c>
      <c r="J7" s="40">
        <v>166</v>
      </c>
      <c r="K7" s="40">
        <v>261</v>
      </c>
      <c r="L7" s="40">
        <v>207</v>
      </c>
      <c r="M7" s="40">
        <v>333</v>
      </c>
      <c r="N7" s="40">
        <v>1127</v>
      </c>
      <c r="O7" s="40">
        <v>2580</v>
      </c>
    </row>
    <row r="8" spans="1:15" x14ac:dyDescent="0.2">
      <c r="A8" s="61"/>
      <c r="B8" s="39" t="s">
        <v>15</v>
      </c>
      <c r="C8" s="40">
        <v>252</v>
      </c>
      <c r="D8" s="40">
        <v>34</v>
      </c>
      <c r="E8" s="40">
        <v>51</v>
      </c>
      <c r="F8" s="40">
        <v>72</v>
      </c>
      <c r="G8" s="40">
        <v>114</v>
      </c>
      <c r="H8" s="40">
        <v>132</v>
      </c>
      <c r="I8" s="40">
        <v>133</v>
      </c>
      <c r="J8" s="40">
        <v>128</v>
      </c>
      <c r="K8" s="40">
        <v>166</v>
      </c>
      <c r="L8" s="40">
        <v>147</v>
      </c>
      <c r="M8" s="40">
        <v>135</v>
      </c>
      <c r="N8" s="40">
        <v>154</v>
      </c>
      <c r="O8" s="40">
        <v>1518</v>
      </c>
    </row>
    <row r="9" spans="1:15" x14ac:dyDescent="0.2">
      <c r="A9" s="61"/>
      <c r="B9" s="39" t="s">
        <v>16</v>
      </c>
      <c r="C9" s="40"/>
      <c r="D9" s="40"/>
      <c r="E9" s="40"/>
      <c r="F9" s="40"/>
      <c r="G9" s="40"/>
      <c r="H9" s="40"/>
      <c r="I9" s="40"/>
      <c r="J9" s="40">
        <v>2</v>
      </c>
      <c r="K9" s="40">
        <v>8</v>
      </c>
      <c r="L9" s="40">
        <v>10</v>
      </c>
      <c r="M9" s="40">
        <v>10</v>
      </c>
      <c r="N9" s="40">
        <v>68</v>
      </c>
      <c r="O9" s="40">
        <v>98</v>
      </c>
    </row>
    <row r="10" spans="1:15" x14ac:dyDescent="0.2">
      <c r="A10" s="61"/>
      <c r="B10" s="39" t="s">
        <v>32</v>
      </c>
      <c r="C10" s="40">
        <v>429</v>
      </c>
      <c r="D10" s="40">
        <v>16</v>
      </c>
      <c r="E10" s="40">
        <v>15</v>
      </c>
      <c r="F10" s="40">
        <v>27</v>
      </c>
      <c r="G10" s="40">
        <v>43</v>
      </c>
      <c r="H10" s="40">
        <v>43</v>
      </c>
      <c r="I10" s="40">
        <v>50</v>
      </c>
      <c r="J10" s="40">
        <v>36</v>
      </c>
      <c r="K10" s="40">
        <v>58</v>
      </c>
      <c r="L10" s="40">
        <v>66</v>
      </c>
      <c r="M10" s="40">
        <v>69</v>
      </c>
      <c r="N10" s="40">
        <v>50</v>
      </c>
      <c r="O10" s="40">
        <v>902</v>
      </c>
    </row>
    <row r="11" spans="1:15" x14ac:dyDescent="0.2">
      <c r="A11" s="61"/>
      <c r="B11" s="39" t="s">
        <v>18</v>
      </c>
      <c r="C11" s="40">
        <v>9</v>
      </c>
      <c r="D11" s="41"/>
      <c r="E11" s="41"/>
      <c r="F11" s="40"/>
      <c r="G11" s="40"/>
      <c r="H11" s="40"/>
      <c r="I11" s="40">
        <v>1</v>
      </c>
      <c r="J11" s="40">
        <v>1</v>
      </c>
      <c r="K11" s="40"/>
      <c r="L11" s="40">
        <v>14</v>
      </c>
      <c r="M11" s="40">
        <v>22</v>
      </c>
      <c r="N11" s="40">
        <v>17</v>
      </c>
      <c r="O11" s="40">
        <v>64</v>
      </c>
    </row>
    <row r="12" spans="1:15" x14ac:dyDescent="0.2">
      <c r="A12" s="61"/>
      <c r="B12" s="42" t="s">
        <v>33</v>
      </c>
      <c r="C12" s="43">
        <v>696</v>
      </c>
      <c r="D12" s="43">
        <v>57</v>
      </c>
      <c r="E12" s="43">
        <v>74</v>
      </c>
      <c r="F12" s="43">
        <v>210</v>
      </c>
      <c r="G12" s="43">
        <v>264</v>
      </c>
      <c r="H12" s="43">
        <v>302</v>
      </c>
      <c r="I12" s="43">
        <v>304</v>
      </c>
      <c r="J12" s="43">
        <v>333</v>
      </c>
      <c r="K12" s="43">
        <v>493</v>
      </c>
      <c r="L12" s="43">
        <v>444</v>
      </c>
      <c r="M12" s="43">
        <v>569</v>
      </c>
      <c r="N12" s="52">
        <v>1416</v>
      </c>
      <c r="O12" s="52">
        <v>5162</v>
      </c>
    </row>
    <row r="13" spans="1:15" x14ac:dyDescent="0.2">
      <c r="A13" s="62"/>
      <c r="B13" s="44" t="s">
        <v>34</v>
      </c>
      <c r="C13" s="45">
        <v>0.13483146067415699</v>
      </c>
      <c r="D13" s="45">
        <v>1.1042231693142199E-2</v>
      </c>
      <c r="E13" s="45">
        <v>1.4335528864781099E-2</v>
      </c>
      <c r="F13" s="45">
        <v>4.06819062378923E-2</v>
      </c>
      <c r="G13" s="45">
        <v>5.1142967841921697E-2</v>
      </c>
      <c r="H13" s="45">
        <v>5.8504455637349899E-2</v>
      </c>
      <c r="I13" s="45">
        <v>5.8891902363425001E-2</v>
      </c>
      <c r="J13" s="45">
        <v>6.4509879891514896E-2</v>
      </c>
      <c r="K13" s="45">
        <v>9.5505617977528101E-2</v>
      </c>
      <c r="L13" s="45">
        <v>8.6013173188686606E-2</v>
      </c>
      <c r="M13" s="45">
        <v>0.11022859356838401</v>
      </c>
      <c r="N13" s="45">
        <v>0.27431228206121699</v>
      </c>
      <c r="O13" s="45">
        <v>1</v>
      </c>
    </row>
    <row r="14" spans="1:15" s="53" customFormat="1" x14ac:dyDescent="0.2">
      <c r="A14" s="55"/>
      <c r="C14" s="56"/>
      <c r="D14" s="56"/>
      <c r="E14" s="56"/>
      <c r="F14" s="56"/>
      <c r="G14" s="56"/>
      <c r="N14" s="54"/>
      <c r="O14" s="54"/>
    </row>
    <row r="15" spans="1:15" ht="12.75" customHeight="1" x14ac:dyDescent="0.2">
      <c r="A15" s="60" t="s">
        <v>35</v>
      </c>
      <c r="B15" s="39" t="s">
        <v>13</v>
      </c>
      <c r="C15" s="40"/>
      <c r="D15" s="40">
        <v>2</v>
      </c>
      <c r="E15" s="40">
        <v>3</v>
      </c>
      <c r="F15" s="40">
        <v>5</v>
      </c>
      <c r="G15" s="40">
        <v>20</v>
      </c>
      <c r="H15" s="40">
        <v>31</v>
      </c>
      <c r="I15" s="40">
        <v>7</v>
      </c>
      <c r="J15" s="40">
        <v>22</v>
      </c>
      <c r="K15" s="40">
        <v>25</v>
      </c>
      <c r="L15" s="40">
        <v>149</v>
      </c>
      <c r="M15" s="40">
        <v>207</v>
      </c>
      <c r="N15" s="40">
        <v>1031</v>
      </c>
      <c r="O15" s="40">
        <v>1502</v>
      </c>
    </row>
    <row r="16" spans="1:15" x14ac:dyDescent="0.2">
      <c r="A16" s="61"/>
      <c r="B16" s="39" t="s">
        <v>15</v>
      </c>
      <c r="C16" s="40">
        <v>375</v>
      </c>
      <c r="D16" s="40">
        <v>82</v>
      </c>
      <c r="E16" s="40">
        <v>73</v>
      </c>
      <c r="F16" s="40">
        <v>95</v>
      </c>
      <c r="G16" s="40">
        <v>123</v>
      </c>
      <c r="H16" s="40">
        <v>120</v>
      </c>
      <c r="I16" s="40">
        <v>131</v>
      </c>
      <c r="J16" s="40">
        <v>129</v>
      </c>
      <c r="K16" s="40">
        <v>153</v>
      </c>
      <c r="L16" s="40">
        <v>146</v>
      </c>
      <c r="M16" s="40">
        <v>172</v>
      </c>
      <c r="N16" s="40">
        <v>221</v>
      </c>
      <c r="O16" s="40">
        <v>1820</v>
      </c>
    </row>
    <row r="17" spans="1:15" x14ac:dyDescent="0.2">
      <c r="A17" s="61"/>
      <c r="B17" s="39" t="s">
        <v>16</v>
      </c>
      <c r="C17" s="40">
        <v>1</v>
      </c>
      <c r="D17" s="40"/>
      <c r="E17" s="40"/>
      <c r="F17" s="40"/>
      <c r="G17" s="40"/>
      <c r="H17" s="40">
        <v>1</v>
      </c>
      <c r="I17" s="40">
        <v>1</v>
      </c>
      <c r="J17" s="40">
        <v>10</v>
      </c>
      <c r="K17" s="40">
        <v>1</v>
      </c>
      <c r="L17" s="40">
        <v>14</v>
      </c>
      <c r="M17" s="40">
        <v>15</v>
      </c>
      <c r="N17" s="40">
        <v>112</v>
      </c>
      <c r="O17" s="40">
        <v>155</v>
      </c>
    </row>
    <row r="18" spans="1:15" x14ac:dyDescent="0.2">
      <c r="A18" s="61"/>
      <c r="B18" s="39" t="s">
        <v>32</v>
      </c>
      <c r="C18" s="40">
        <v>225</v>
      </c>
      <c r="D18" s="40">
        <v>7</v>
      </c>
      <c r="E18" s="40">
        <v>11</v>
      </c>
      <c r="F18" s="40">
        <v>9</v>
      </c>
      <c r="G18" s="40">
        <v>9</v>
      </c>
      <c r="H18" s="40">
        <v>37</v>
      </c>
      <c r="I18" s="40">
        <v>54</v>
      </c>
      <c r="J18" s="40">
        <v>52</v>
      </c>
      <c r="K18" s="40">
        <v>53</v>
      </c>
      <c r="L18" s="40">
        <v>65</v>
      </c>
      <c r="M18" s="40">
        <v>91</v>
      </c>
      <c r="N18" s="40">
        <v>55</v>
      </c>
      <c r="O18" s="40">
        <v>668</v>
      </c>
    </row>
    <row r="19" spans="1:15" x14ac:dyDescent="0.2">
      <c r="A19" s="61"/>
      <c r="B19" s="39" t="s">
        <v>18</v>
      </c>
      <c r="C19" s="40">
        <v>4</v>
      </c>
      <c r="D19" s="41"/>
      <c r="E19" s="41"/>
      <c r="F19" s="40"/>
      <c r="G19" s="40"/>
      <c r="H19" s="40"/>
      <c r="I19" s="40"/>
      <c r="J19" s="40">
        <v>1</v>
      </c>
      <c r="K19" s="40">
        <v>1</v>
      </c>
      <c r="L19" s="40">
        <v>2</v>
      </c>
      <c r="M19" s="40">
        <v>6</v>
      </c>
      <c r="N19" s="40">
        <v>8</v>
      </c>
      <c r="O19" s="40">
        <v>22</v>
      </c>
    </row>
    <row r="20" spans="1:15" x14ac:dyDescent="0.2">
      <c r="A20" s="61"/>
      <c r="B20" s="42" t="s">
        <v>33</v>
      </c>
      <c r="C20" s="43">
        <v>605</v>
      </c>
      <c r="D20" s="43">
        <v>91</v>
      </c>
      <c r="E20" s="43">
        <v>87</v>
      </c>
      <c r="F20" s="43">
        <v>109</v>
      </c>
      <c r="G20" s="43">
        <v>152</v>
      </c>
      <c r="H20" s="43">
        <v>189</v>
      </c>
      <c r="I20" s="43">
        <v>193</v>
      </c>
      <c r="J20" s="43">
        <v>214</v>
      </c>
      <c r="K20" s="43">
        <v>233</v>
      </c>
      <c r="L20" s="43">
        <v>376</v>
      </c>
      <c r="M20" s="43">
        <v>491</v>
      </c>
      <c r="N20" s="52">
        <v>1427</v>
      </c>
      <c r="O20" s="52">
        <v>4167</v>
      </c>
    </row>
    <row r="21" spans="1:15" x14ac:dyDescent="0.2">
      <c r="A21" s="62"/>
      <c r="B21" s="44" t="s">
        <v>34</v>
      </c>
      <c r="C21" s="45">
        <v>0.14518838492920599</v>
      </c>
      <c r="D21" s="45">
        <v>2.18382529397648E-2</v>
      </c>
      <c r="E21" s="45">
        <v>2.08783297336213E-2</v>
      </c>
      <c r="F21" s="45">
        <v>2.61579073674106E-2</v>
      </c>
      <c r="G21" s="45">
        <v>3.6477081833453301E-2</v>
      </c>
      <c r="H21" s="45">
        <v>4.5356371490280802E-2</v>
      </c>
      <c r="I21" s="45">
        <v>4.6316294696424301E-2</v>
      </c>
      <c r="J21" s="45">
        <v>5.13558915286777E-2</v>
      </c>
      <c r="K21" s="45">
        <v>5.59155267578594E-2</v>
      </c>
      <c r="L21" s="45">
        <v>9.0232781377489801E-2</v>
      </c>
      <c r="M21" s="45">
        <v>0.117830573554116</v>
      </c>
      <c r="N21" s="45">
        <v>0.34245260379169701</v>
      </c>
      <c r="O21" s="45">
        <v>1</v>
      </c>
    </row>
    <row r="22" spans="1:15" s="53" customFormat="1" x14ac:dyDescent="0.2">
      <c r="A22" s="55"/>
      <c r="C22" s="56"/>
      <c r="D22" s="56"/>
      <c r="E22" s="56"/>
      <c r="F22" s="56"/>
      <c r="G22" s="56"/>
      <c r="N22" s="54"/>
      <c r="O22" s="54"/>
    </row>
    <row r="23" spans="1:15" ht="12.75" customHeight="1" x14ac:dyDescent="0.2">
      <c r="A23" s="60" t="s">
        <v>36</v>
      </c>
      <c r="B23" s="39" t="s">
        <v>13</v>
      </c>
      <c r="C23" s="40">
        <v>2</v>
      </c>
      <c r="D23" s="40">
        <v>3</v>
      </c>
      <c r="E23" s="40">
        <v>1</v>
      </c>
      <c r="F23" s="40">
        <v>7</v>
      </c>
      <c r="G23" s="40">
        <v>5</v>
      </c>
      <c r="H23" s="40">
        <v>10</v>
      </c>
      <c r="I23" s="40">
        <v>20</v>
      </c>
      <c r="J23" s="40">
        <v>2002</v>
      </c>
      <c r="K23" s="40">
        <v>4565</v>
      </c>
      <c r="L23" s="40">
        <v>843</v>
      </c>
      <c r="M23" s="40">
        <v>4526</v>
      </c>
      <c r="N23" s="40">
        <v>11899</v>
      </c>
      <c r="O23" s="40">
        <v>23883</v>
      </c>
    </row>
    <row r="24" spans="1:15" x14ac:dyDescent="0.2">
      <c r="A24" s="61"/>
      <c r="B24" s="39" t="s">
        <v>15</v>
      </c>
      <c r="C24" s="40">
        <v>402</v>
      </c>
      <c r="D24" s="40">
        <v>149</v>
      </c>
      <c r="E24" s="40">
        <v>186</v>
      </c>
      <c r="F24" s="40">
        <v>257</v>
      </c>
      <c r="G24" s="40">
        <v>313</v>
      </c>
      <c r="H24" s="40">
        <v>448</v>
      </c>
      <c r="I24" s="40">
        <v>496</v>
      </c>
      <c r="J24" s="40">
        <v>595</v>
      </c>
      <c r="K24" s="40">
        <v>525</v>
      </c>
      <c r="L24" s="40">
        <v>615</v>
      </c>
      <c r="M24" s="40">
        <v>713</v>
      </c>
      <c r="N24" s="40">
        <v>953</v>
      </c>
      <c r="O24" s="40">
        <v>5652</v>
      </c>
    </row>
    <row r="25" spans="1:15" x14ac:dyDescent="0.2">
      <c r="A25" s="61"/>
      <c r="B25" s="39" t="s">
        <v>16</v>
      </c>
      <c r="C25" s="40"/>
      <c r="D25" s="40"/>
      <c r="E25" s="40"/>
      <c r="F25" s="40"/>
      <c r="G25" s="40"/>
      <c r="H25" s="40"/>
      <c r="I25" s="40"/>
      <c r="J25" s="40"/>
      <c r="K25" s="40"/>
      <c r="L25" s="40">
        <v>13</v>
      </c>
      <c r="M25" s="40">
        <v>106</v>
      </c>
      <c r="N25" s="40">
        <v>193</v>
      </c>
      <c r="O25" s="40">
        <v>312</v>
      </c>
    </row>
    <row r="26" spans="1:15" x14ac:dyDescent="0.2">
      <c r="A26" s="61"/>
      <c r="B26" s="39" t="s">
        <v>32</v>
      </c>
      <c r="C26" s="40">
        <v>603</v>
      </c>
      <c r="D26" s="40">
        <v>19</v>
      </c>
      <c r="E26" s="40">
        <v>48</v>
      </c>
      <c r="F26" s="40">
        <v>82</v>
      </c>
      <c r="G26" s="40">
        <v>121</v>
      </c>
      <c r="H26" s="40">
        <v>164</v>
      </c>
      <c r="I26" s="40">
        <v>177</v>
      </c>
      <c r="J26" s="40">
        <v>265</v>
      </c>
      <c r="K26" s="40">
        <v>258</v>
      </c>
      <c r="L26" s="40">
        <v>256</v>
      </c>
      <c r="M26" s="40">
        <v>300</v>
      </c>
      <c r="N26" s="40">
        <v>274</v>
      </c>
      <c r="O26" s="40">
        <v>2567</v>
      </c>
    </row>
    <row r="27" spans="1:15" x14ac:dyDescent="0.2">
      <c r="A27" s="61"/>
      <c r="B27" s="39" t="s">
        <v>18</v>
      </c>
      <c r="C27" s="40"/>
      <c r="D27" s="41"/>
      <c r="E27" s="41"/>
      <c r="F27" s="40"/>
      <c r="G27" s="40">
        <v>1</v>
      </c>
      <c r="H27" s="40"/>
      <c r="I27" s="40"/>
      <c r="J27" s="40"/>
      <c r="K27" s="40"/>
      <c r="L27" s="40"/>
      <c r="M27" s="40">
        <v>9</v>
      </c>
      <c r="N27" s="40">
        <v>12</v>
      </c>
      <c r="O27" s="40">
        <v>22</v>
      </c>
    </row>
    <row r="28" spans="1:15" x14ac:dyDescent="0.2">
      <c r="A28" s="61"/>
      <c r="B28" s="42" t="s">
        <v>33</v>
      </c>
      <c r="C28" s="43">
        <v>1007</v>
      </c>
      <c r="D28" s="43">
        <v>171</v>
      </c>
      <c r="E28" s="43">
        <v>235</v>
      </c>
      <c r="F28" s="43">
        <v>346</v>
      </c>
      <c r="G28" s="43">
        <v>440</v>
      </c>
      <c r="H28" s="43">
        <v>622</v>
      </c>
      <c r="I28" s="43">
        <v>693</v>
      </c>
      <c r="J28" s="43">
        <v>2862</v>
      </c>
      <c r="K28" s="43">
        <v>5348</v>
      </c>
      <c r="L28" s="43">
        <v>1727</v>
      </c>
      <c r="M28" s="43">
        <v>5654</v>
      </c>
      <c r="N28" s="52">
        <v>13331</v>
      </c>
      <c r="O28" s="52">
        <v>32436</v>
      </c>
    </row>
    <row r="29" spans="1:15" x14ac:dyDescent="0.2">
      <c r="A29" s="62"/>
      <c r="B29" s="44" t="s">
        <v>34</v>
      </c>
      <c r="C29" s="45">
        <v>3.1045751633986901E-2</v>
      </c>
      <c r="D29" s="45">
        <v>5.2719200887902298E-3</v>
      </c>
      <c r="E29" s="45">
        <v>7.2450363793316102E-3</v>
      </c>
      <c r="F29" s="45">
        <v>1.06671599457393E-2</v>
      </c>
      <c r="G29" s="45">
        <v>1.35651744974719E-2</v>
      </c>
      <c r="H29" s="45">
        <v>1.9176223948699E-2</v>
      </c>
      <c r="I29" s="45">
        <v>2.1365149833518299E-2</v>
      </c>
      <c r="J29" s="45">
        <v>8.8235294117647106E-2</v>
      </c>
      <c r="K29" s="45">
        <v>0.164878530028364</v>
      </c>
      <c r="L29" s="45">
        <v>5.3243309902577397E-2</v>
      </c>
      <c r="M29" s="45">
        <v>0.174312492292515</v>
      </c>
      <c r="N29" s="45">
        <v>0.41099395733136002</v>
      </c>
      <c r="O29" s="45">
        <v>1</v>
      </c>
    </row>
    <row r="30" spans="1:15" s="53" customFormat="1" x14ac:dyDescent="0.2">
      <c r="A30" s="55"/>
      <c r="C30" s="56"/>
      <c r="D30" s="56"/>
      <c r="E30" s="56"/>
      <c r="F30" s="56"/>
      <c r="G30" s="56"/>
      <c r="N30" s="54"/>
      <c r="O30" s="54"/>
    </row>
    <row r="31" spans="1:15" ht="12.75" customHeight="1" x14ac:dyDescent="0.2">
      <c r="A31" s="60" t="s">
        <v>37</v>
      </c>
      <c r="B31" s="39" t="s">
        <v>13</v>
      </c>
      <c r="C31" s="40"/>
      <c r="D31" s="40"/>
      <c r="E31" s="40"/>
      <c r="F31" s="40"/>
      <c r="G31" s="40"/>
      <c r="H31" s="40"/>
      <c r="I31" s="40"/>
      <c r="J31" s="40">
        <v>1</v>
      </c>
      <c r="K31" s="40">
        <v>77</v>
      </c>
      <c r="L31" s="40">
        <v>261</v>
      </c>
      <c r="M31" s="40">
        <v>460</v>
      </c>
      <c r="N31" s="40">
        <v>3392</v>
      </c>
      <c r="O31" s="40">
        <v>4191</v>
      </c>
    </row>
    <row r="32" spans="1:15" x14ac:dyDescent="0.2">
      <c r="A32" s="61"/>
      <c r="B32" s="39" t="s">
        <v>15</v>
      </c>
      <c r="C32" s="40"/>
      <c r="D32" s="40"/>
      <c r="E32" s="40"/>
      <c r="F32" s="40"/>
      <c r="G32" s="40"/>
      <c r="H32" s="40"/>
      <c r="I32" s="40"/>
      <c r="J32" s="40">
        <v>38</v>
      </c>
      <c r="K32" s="40">
        <v>312</v>
      </c>
      <c r="L32" s="40">
        <v>475</v>
      </c>
      <c r="M32" s="40">
        <v>509</v>
      </c>
      <c r="N32" s="40">
        <v>686</v>
      </c>
      <c r="O32" s="40">
        <v>2020</v>
      </c>
    </row>
    <row r="33" spans="1:15" x14ac:dyDescent="0.2">
      <c r="A33" s="61"/>
      <c r="B33" s="39" t="s">
        <v>16</v>
      </c>
      <c r="C33" s="40"/>
      <c r="D33" s="40"/>
      <c r="E33" s="40"/>
      <c r="F33" s="40"/>
      <c r="G33" s="40"/>
      <c r="H33" s="40"/>
      <c r="I33" s="40"/>
      <c r="J33" s="40"/>
      <c r="K33" s="40">
        <v>2</v>
      </c>
      <c r="L33" s="40">
        <v>1</v>
      </c>
      <c r="M33" s="40">
        <v>6</v>
      </c>
      <c r="N33" s="40">
        <v>114</v>
      </c>
      <c r="O33" s="40">
        <v>123</v>
      </c>
    </row>
    <row r="34" spans="1:15" x14ac:dyDescent="0.2">
      <c r="A34" s="61"/>
      <c r="B34" s="39" t="s">
        <v>32</v>
      </c>
      <c r="C34" s="40"/>
      <c r="D34" s="40"/>
      <c r="E34" s="40"/>
      <c r="F34" s="40"/>
      <c r="G34" s="40"/>
      <c r="H34" s="40"/>
      <c r="I34" s="40"/>
      <c r="J34" s="40"/>
      <c r="K34" s="40">
        <v>87</v>
      </c>
      <c r="L34" s="40">
        <v>155</v>
      </c>
      <c r="M34" s="40">
        <v>151</v>
      </c>
      <c r="N34" s="40">
        <v>186</v>
      </c>
      <c r="O34" s="40">
        <v>579</v>
      </c>
    </row>
    <row r="35" spans="1:15" x14ac:dyDescent="0.2">
      <c r="A35" s="61"/>
      <c r="B35" s="39" t="s">
        <v>18</v>
      </c>
      <c r="C35" s="40"/>
      <c r="D35" s="41"/>
      <c r="E35" s="41"/>
      <c r="F35" s="40"/>
      <c r="G35" s="40"/>
      <c r="H35" s="40"/>
      <c r="I35" s="40"/>
      <c r="J35" s="40"/>
      <c r="K35" s="40"/>
      <c r="L35" s="40"/>
      <c r="M35" s="40">
        <v>2</v>
      </c>
      <c r="N35" s="40">
        <v>17</v>
      </c>
      <c r="O35" s="40">
        <v>19</v>
      </c>
    </row>
    <row r="36" spans="1:15" x14ac:dyDescent="0.2">
      <c r="A36" s="61"/>
      <c r="B36" s="42" t="s">
        <v>33</v>
      </c>
      <c r="C36" s="43"/>
      <c r="D36" s="43"/>
      <c r="E36" s="43"/>
      <c r="F36" s="43"/>
      <c r="G36" s="43"/>
      <c r="H36" s="43"/>
      <c r="I36" s="43"/>
      <c r="J36" s="43">
        <v>39</v>
      </c>
      <c r="K36" s="43">
        <v>478</v>
      </c>
      <c r="L36" s="43">
        <v>892</v>
      </c>
      <c r="M36" s="43">
        <v>1128</v>
      </c>
      <c r="N36" s="52">
        <v>4395</v>
      </c>
      <c r="O36" s="52">
        <v>6932</v>
      </c>
    </row>
    <row r="37" spans="1:15" x14ac:dyDescent="0.2">
      <c r="A37" s="62"/>
      <c r="B37" s="44" t="s">
        <v>34</v>
      </c>
      <c r="C37" s="45"/>
      <c r="D37" s="45"/>
      <c r="E37" s="45"/>
      <c r="F37" s="45"/>
      <c r="G37" s="45"/>
      <c r="H37" s="45"/>
      <c r="I37" s="45"/>
      <c r="J37" s="45">
        <v>5.6260819388343902E-3</v>
      </c>
      <c r="K37" s="45">
        <v>6.8955568378534296E-2</v>
      </c>
      <c r="L37" s="45">
        <v>0.12867859203693</v>
      </c>
      <c r="M37" s="45">
        <v>0.16272360069244099</v>
      </c>
      <c r="N37" s="45">
        <v>0.63401615695325997</v>
      </c>
      <c r="O37" s="45">
        <v>1</v>
      </c>
    </row>
    <row r="38" spans="1:15" s="53" customFormat="1" x14ac:dyDescent="0.2">
      <c r="A38" s="55"/>
      <c r="C38" s="56"/>
      <c r="D38" s="56"/>
      <c r="E38" s="56"/>
      <c r="F38" s="56"/>
      <c r="G38" s="56"/>
      <c r="N38" s="54"/>
      <c r="O38" s="54"/>
    </row>
    <row r="39" spans="1:15" ht="12.75" customHeight="1" x14ac:dyDescent="0.2">
      <c r="A39" s="60" t="s">
        <v>38</v>
      </c>
      <c r="B39" s="39" t="s">
        <v>13</v>
      </c>
      <c r="C39" s="40">
        <v>2</v>
      </c>
      <c r="D39" s="40">
        <v>2</v>
      </c>
      <c r="E39" s="40">
        <v>1</v>
      </c>
      <c r="F39" s="40">
        <v>3</v>
      </c>
      <c r="G39" s="40">
        <v>2</v>
      </c>
      <c r="H39" s="40">
        <v>2</v>
      </c>
      <c r="I39" s="40">
        <v>10</v>
      </c>
      <c r="J39" s="40">
        <v>22</v>
      </c>
      <c r="K39" s="40">
        <v>75</v>
      </c>
      <c r="L39" s="40">
        <v>272</v>
      </c>
      <c r="M39" s="40">
        <v>389</v>
      </c>
      <c r="N39" s="40">
        <v>1726</v>
      </c>
      <c r="O39" s="40">
        <v>2506</v>
      </c>
    </row>
    <row r="40" spans="1:15" x14ac:dyDescent="0.2">
      <c r="A40" s="61"/>
      <c r="B40" s="39" t="s">
        <v>15</v>
      </c>
      <c r="C40" s="40">
        <v>168</v>
      </c>
      <c r="D40" s="40">
        <v>31</v>
      </c>
      <c r="E40" s="40">
        <v>48</v>
      </c>
      <c r="F40" s="40">
        <v>55</v>
      </c>
      <c r="G40" s="40">
        <v>92</v>
      </c>
      <c r="H40" s="40">
        <v>107</v>
      </c>
      <c r="I40" s="40">
        <v>116</v>
      </c>
      <c r="J40" s="40">
        <v>122</v>
      </c>
      <c r="K40" s="40">
        <v>167</v>
      </c>
      <c r="L40" s="40">
        <v>185</v>
      </c>
      <c r="M40" s="40">
        <v>225</v>
      </c>
      <c r="N40" s="40">
        <v>368</v>
      </c>
      <c r="O40" s="40">
        <v>1684</v>
      </c>
    </row>
    <row r="41" spans="1:15" x14ac:dyDescent="0.2">
      <c r="A41" s="61"/>
      <c r="B41" s="39" t="s">
        <v>16</v>
      </c>
      <c r="C41" s="40">
        <v>6</v>
      </c>
      <c r="D41" s="40">
        <v>1</v>
      </c>
      <c r="E41" s="40"/>
      <c r="F41" s="40"/>
      <c r="G41" s="40"/>
      <c r="H41" s="40"/>
      <c r="I41" s="40"/>
      <c r="J41" s="40"/>
      <c r="K41" s="40">
        <v>1</v>
      </c>
      <c r="L41" s="40">
        <v>7</v>
      </c>
      <c r="M41" s="40">
        <v>11</v>
      </c>
      <c r="N41" s="40">
        <v>99</v>
      </c>
      <c r="O41" s="40">
        <v>125</v>
      </c>
    </row>
    <row r="42" spans="1:15" x14ac:dyDescent="0.2">
      <c r="A42" s="61"/>
      <c r="B42" s="39" t="s">
        <v>32</v>
      </c>
      <c r="C42" s="40">
        <v>188</v>
      </c>
      <c r="D42" s="40">
        <v>8</v>
      </c>
      <c r="E42" s="40">
        <v>8</v>
      </c>
      <c r="F42" s="40">
        <v>35</v>
      </c>
      <c r="G42" s="40">
        <v>27</v>
      </c>
      <c r="H42" s="40">
        <v>58</v>
      </c>
      <c r="I42" s="40">
        <v>50</v>
      </c>
      <c r="J42" s="40">
        <v>72</v>
      </c>
      <c r="K42" s="40">
        <v>85</v>
      </c>
      <c r="L42" s="40">
        <v>75</v>
      </c>
      <c r="M42" s="40">
        <v>109</v>
      </c>
      <c r="N42" s="40">
        <v>100</v>
      </c>
      <c r="O42" s="40">
        <v>815</v>
      </c>
    </row>
    <row r="43" spans="1:15" x14ac:dyDescent="0.2">
      <c r="A43" s="61"/>
      <c r="B43" s="39" t="s">
        <v>18</v>
      </c>
      <c r="C43" s="40"/>
      <c r="D43" s="41"/>
      <c r="E43" s="41">
        <v>1</v>
      </c>
      <c r="F43" s="40">
        <v>1</v>
      </c>
      <c r="G43" s="40">
        <v>1</v>
      </c>
      <c r="H43" s="40"/>
      <c r="I43" s="40">
        <v>1</v>
      </c>
      <c r="J43" s="40"/>
      <c r="K43" s="40">
        <v>2</v>
      </c>
      <c r="L43" s="40"/>
      <c r="M43" s="40">
        <v>1</v>
      </c>
      <c r="N43" s="40">
        <v>3</v>
      </c>
      <c r="O43" s="40">
        <v>10</v>
      </c>
    </row>
    <row r="44" spans="1:15" x14ac:dyDescent="0.2">
      <c r="A44" s="61"/>
      <c r="B44" s="42" t="s">
        <v>33</v>
      </c>
      <c r="C44" s="43">
        <v>364</v>
      </c>
      <c r="D44" s="43">
        <v>42</v>
      </c>
      <c r="E44" s="43">
        <v>58</v>
      </c>
      <c r="F44" s="43">
        <v>94</v>
      </c>
      <c r="G44" s="43">
        <v>122</v>
      </c>
      <c r="H44" s="43">
        <v>167</v>
      </c>
      <c r="I44" s="43">
        <v>177</v>
      </c>
      <c r="J44" s="43">
        <v>216</v>
      </c>
      <c r="K44" s="43">
        <v>330</v>
      </c>
      <c r="L44" s="43">
        <v>539</v>
      </c>
      <c r="M44" s="43">
        <v>735</v>
      </c>
      <c r="N44" s="52">
        <v>2296</v>
      </c>
      <c r="O44" s="52">
        <v>5140</v>
      </c>
    </row>
    <row r="45" spans="1:15" x14ac:dyDescent="0.2">
      <c r="A45" s="62"/>
      <c r="B45" s="44" t="s">
        <v>34</v>
      </c>
      <c r="C45" s="45">
        <v>7.0817120622568105E-2</v>
      </c>
      <c r="D45" s="45">
        <v>8.1712062256809308E-3</v>
      </c>
      <c r="E45" s="45">
        <v>1.1284046692607E-2</v>
      </c>
      <c r="F45" s="45">
        <v>1.8287937743190701E-2</v>
      </c>
      <c r="G45" s="45">
        <v>2.37354085603113E-2</v>
      </c>
      <c r="H45" s="45">
        <v>3.24902723735409E-2</v>
      </c>
      <c r="I45" s="45">
        <v>3.4435797665369701E-2</v>
      </c>
      <c r="J45" s="45">
        <v>4.2023346303501997E-2</v>
      </c>
      <c r="K45" s="45">
        <v>6.4202334630350202E-2</v>
      </c>
      <c r="L45" s="45">
        <v>0.104863813229572</v>
      </c>
      <c r="M45" s="45">
        <v>0.142996108949416</v>
      </c>
      <c r="N45" s="45">
        <v>0.44669260700389102</v>
      </c>
      <c r="O45" s="45">
        <v>1</v>
      </c>
    </row>
    <row r="46" spans="1:15" s="53" customFormat="1" x14ac:dyDescent="0.2">
      <c r="A46" s="55"/>
      <c r="C46" s="56"/>
      <c r="D46" s="56"/>
      <c r="E46" s="56"/>
      <c r="F46" s="56"/>
      <c r="G46" s="56"/>
      <c r="N46" s="54"/>
      <c r="O46" s="54"/>
    </row>
    <row r="47" spans="1:15" ht="12.75" customHeight="1" x14ac:dyDescent="0.2">
      <c r="A47" s="60" t="s">
        <v>39</v>
      </c>
      <c r="B47" s="39" t="s">
        <v>13</v>
      </c>
      <c r="C47" s="40">
        <v>21</v>
      </c>
      <c r="D47" s="40">
        <v>6</v>
      </c>
      <c r="E47" s="40">
        <v>11</v>
      </c>
      <c r="F47" s="40">
        <v>10</v>
      </c>
      <c r="G47" s="40">
        <v>18</v>
      </c>
      <c r="H47" s="40">
        <v>32</v>
      </c>
      <c r="I47" s="40">
        <v>585</v>
      </c>
      <c r="J47" s="40">
        <v>332</v>
      </c>
      <c r="K47" s="40">
        <v>56</v>
      </c>
      <c r="L47" s="40">
        <v>184</v>
      </c>
      <c r="M47" s="40">
        <v>188</v>
      </c>
      <c r="N47" s="40">
        <v>5730</v>
      </c>
      <c r="O47" s="40">
        <v>7173</v>
      </c>
    </row>
    <row r="48" spans="1:15" x14ac:dyDescent="0.2">
      <c r="A48" s="61"/>
      <c r="B48" s="39" t="s">
        <v>15</v>
      </c>
      <c r="C48" s="40">
        <v>178</v>
      </c>
      <c r="D48" s="40">
        <v>26</v>
      </c>
      <c r="E48" s="40">
        <v>39</v>
      </c>
      <c r="F48" s="40">
        <v>46</v>
      </c>
      <c r="G48" s="40">
        <v>85</v>
      </c>
      <c r="H48" s="40">
        <v>155</v>
      </c>
      <c r="I48" s="40">
        <v>219</v>
      </c>
      <c r="J48" s="40">
        <v>217</v>
      </c>
      <c r="K48" s="40">
        <v>215</v>
      </c>
      <c r="L48" s="40">
        <v>224</v>
      </c>
      <c r="M48" s="40">
        <v>312</v>
      </c>
      <c r="N48" s="40">
        <v>451</v>
      </c>
      <c r="O48" s="40">
        <v>2167</v>
      </c>
    </row>
    <row r="49" spans="1:15" x14ac:dyDescent="0.2">
      <c r="A49" s="61"/>
      <c r="B49" s="39" t="s">
        <v>16</v>
      </c>
      <c r="C49" s="40">
        <v>12</v>
      </c>
      <c r="D49" s="40">
        <v>8</v>
      </c>
      <c r="E49" s="40">
        <v>2</v>
      </c>
      <c r="F49" s="40"/>
      <c r="G49" s="40"/>
      <c r="H49" s="40">
        <v>1</v>
      </c>
      <c r="I49" s="40"/>
      <c r="J49" s="40"/>
      <c r="K49" s="40"/>
      <c r="L49" s="40">
        <v>3</v>
      </c>
      <c r="M49" s="40">
        <v>36</v>
      </c>
      <c r="N49" s="40">
        <v>47</v>
      </c>
      <c r="O49" s="40">
        <v>109</v>
      </c>
    </row>
    <row r="50" spans="1:15" x14ac:dyDescent="0.2">
      <c r="A50" s="61"/>
      <c r="B50" s="39" t="s">
        <v>32</v>
      </c>
      <c r="C50" s="40">
        <v>547</v>
      </c>
      <c r="D50" s="40">
        <v>24</v>
      </c>
      <c r="E50" s="40">
        <v>46</v>
      </c>
      <c r="F50" s="40">
        <v>37</v>
      </c>
      <c r="G50" s="40">
        <v>47</v>
      </c>
      <c r="H50" s="40">
        <v>63</v>
      </c>
      <c r="I50" s="40">
        <v>77</v>
      </c>
      <c r="J50" s="40">
        <v>79</v>
      </c>
      <c r="K50" s="40">
        <v>71</v>
      </c>
      <c r="L50" s="40">
        <v>44</v>
      </c>
      <c r="M50" s="40">
        <v>51</v>
      </c>
      <c r="N50" s="40">
        <v>68</v>
      </c>
      <c r="O50" s="40">
        <v>1154</v>
      </c>
    </row>
    <row r="51" spans="1:15" x14ac:dyDescent="0.2">
      <c r="A51" s="61"/>
      <c r="B51" s="39" t="s">
        <v>18</v>
      </c>
      <c r="C51" s="40">
        <v>4</v>
      </c>
      <c r="D51" s="41"/>
      <c r="E51" s="41">
        <v>2</v>
      </c>
      <c r="F51" s="40"/>
      <c r="G51" s="40">
        <v>1</v>
      </c>
      <c r="H51" s="40">
        <v>5</v>
      </c>
      <c r="I51" s="40">
        <v>2</v>
      </c>
      <c r="J51" s="40">
        <v>1</v>
      </c>
      <c r="K51" s="40">
        <v>1</v>
      </c>
      <c r="L51" s="40">
        <v>1</v>
      </c>
      <c r="M51" s="40">
        <v>8</v>
      </c>
      <c r="N51" s="40">
        <v>18</v>
      </c>
      <c r="O51" s="40">
        <v>43</v>
      </c>
    </row>
    <row r="52" spans="1:15" x14ac:dyDescent="0.2">
      <c r="A52" s="61"/>
      <c r="B52" s="42" t="s">
        <v>33</v>
      </c>
      <c r="C52" s="43">
        <v>762</v>
      </c>
      <c r="D52" s="43">
        <v>64</v>
      </c>
      <c r="E52" s="43">
        <v>100</v>
      </c>
      <c r="F52" s="43">
        <v>93</v>
      </c>
      <c r="G52" s="43">
        <v>151</v>
      </c>
      <c r="H52" s="43">
        <v>256</v>
      </c>
      <c r="I52" s="43">
        <v>883</v>
      </c>
      <c r="J52" s="43">
        <v>629</v>
      </c>
      <c r="K52" s="43">
        <v>343</v>
      </c>
      <c r="L52" s="43">
        <v>456</v>
      </c>
      <c r="M52" s="43">
        <v>595</v>
      </c>
      <c r="N52" s="52">
        <v>6314</v>
      </c>
      <c r="O52" s="52">
        <v>10646</v>
      </c>
    </row>
    <row r="53" spans="1:15" x14ac:dyDescent="0.2">
      <c r="A53" s="62"/>
      <c r="B53" s="44" t="s">
        <v>34</v>
      </c>
      <c r="C53" s="45">
        <v>7.1576178846515098E-2</v>
      </c>
      <c r="D53" s="45">
        <v>6.0116475671613797E-3</v>
      </c>
      <c r="E53" s="45">
        <v>9.3931993236896494E-3</v>
      </c>
      <c r="F53" s="45">
        <v>8.7356753710313706E-3</v>
      </c>
      <c r="G53" s="45">
        <v>1.4183730978771399E-2</v>
      </c>
      <c r="H53" s="45">
        <v>2.4046590268645501E-2</v>
      </c>
      <c r="I53" s="45">
        <v>8.2941950028179598E-2</v>
      </c>
      <c r="J53" s="45">
        <v>5.9083223746007899E-2</v>
      </c>
      <c r="K53" s="45">
        <v>3.2218673680255501E-2</v>
      </c>
      <c r="L53" s="45">
        <v>4.28329889160248E-2</v>
      </c>
      <c r="M53" s="45">
        <v>5.5889535975953399E-2</v>
      </c>
      <c r="N53" s="45">
        <v>0.59308660529776502</v>
      </c>
      <c r="O53" s="45">
        <v>1</v>
      </c>
    </row>
    <row r="54" spans="1:15" s="53" customFormat="1" x14ac:dyDescent="0.2">
      <c r="A54" s="55"/>
      <c r="N54" s="54"/>
      <c r="O54" s="54"/>
    </row>
    <row r="55" spans="1:15" x14ac:dyDescent="0.2">
      <c r="A55" s="60" t="s">
        <v>40</v>
      </c>
      <c r="B55" s="39" t="s">
        <v>13</v>
      </c>
      <c r="C55" s="40">
        <v>2</v>
      </c>
      <c r="D55" s="40">
        <v>7</v>
      </c>
      <c r="E55" s="40">
        <v>1</v>
      </c>
      <c r="F55" s="40">
        <v>265</v>
      </c>
      <c r="G55" s="40">
        <v>44</v>
      </c>
      <c r="H55" s="40">
        <v>23</v>
      </c>
      <c r="I55" s="40">
        <v>64</v>
      </c>
      <c r="J55" s="40">
        <v>27</v>
      </c>
      <c r="K55" s="40">
        <v>108</v>
      </c>
      <c r="L55" s="40">
        <v>92</v>
      </c>
      <c r="M55" s="40">
        <v>125</v>
      </c>
      <c r="N55" s="40">
        <v>761</v>
      </c>
      <c r="O55" s="40">
        <v>1519</v>
      </c>
    </row>
    <row r="56" spans="1:15" x14ac:dyDescent="0.2">
      <c r="A56" s="61"/>
      <c r="B56" s="39" t="s">
        <v>15</v>
      </c>
      <c r="C56" s="40">
        <v>162</v>
      </c>
      <c r="D56" s="40">
        <v>28</v>
      </c>
      <c r="E56" s="40">
        <v>43</v>
      </c>
      <c r="F56" s="40">
        <v>38</v>
      </c>
      <c r="G56" s="40">
        <v>70</v>
      </c>
      <c r="H56" s="40">
        <v>78</v>
      </c>
      <c r="I56" s="40">
        <v>107</v>
      </c>
      <c r="J56" s="40">
        <v>136</v>
      </c>
      <c r="K56" s="40">
        <v>131</v>
      </c>
      <c r="L56" s="40">
        <v>201</v>
      </c>
      <c r="M56" s="40">
        <v>186</v>
      </c>
      <c r="N56" s="40">
        <v>280</v>
      </c>
      <c r="O56" s="40">
        <v>1460</v>
      </c>
    </row>
    <row r="57" spans="1:15" x14ac:dyDescent="0.2">
      <c r="A57" s="61"/>
      <c r="B57" s="39" t="s">
        <v>16</v>
      </c>
      <c r="C57" s="40"/>
      <c r="D57" s="40">
        <v>1</v>
      </c>
      <c r="E57" s="40">
        <v>1</v>
      </c>
      <c r="F57" s="40"/>
      <c r="G57" s="40"/>
      <c r="H57" s="40"/>
      <c r="I57" s="40"/>
      <c r="J57" s="40">
        <v>1</v>
      </c>
      <c r="K57" s="40">
        <v>1</v>
      </c>
      <c r="L57" s="40">
        <v>6</v>
      </c>
      <c r="M57" s="40">
        <v>10</v>
      </c>
      <c r="N57" s="40">
        <v>37</v>
      </c>
      <c r="O57" s="40">
        <v>57</v>
      </c>
    </row>
    <row r="58" spans="1:15" x14ac:dyDescent="0.2">
      <c r="A58" s="61"/>
      <c r="B58" s="39" t="s">
        <v>32</v>
      </c>
      <c r="C58" s="40">
        <v>150</v>
      </c>
      <c r="D58" s="40">
        <v>12</v>
      </c>
      <c r="E58" s="40">
        <v>4</v>
      </c>
      <c r="F58" s="40">
        <v>18</v>
      </c>
      <c r="G58" s="40">
        <v>26</v>
      </c>
      <c r="H58" s="40">
        <v>35</v>
      </c>
      <c r="I58" s="40">
        <v>36</v>
      </c>
      <c r="J58" s="40">
        <v>50</v>
      </c>
      <c r="K58" s="40">
        <v>44</v>
      </c>
      <c r="L58" s="40">
        <v>50</v>
      </c>
      <c r="M58" s="40">
        <v>60</v>
      </c>
      <c r="N58" s="40">
        <v>51</v>
      </c>
      <c r="O58" s="40">
        <v>536</v>
      </c>
    </row>
    <row r="59" spans="1:15" x14ac:dyDescent="0.2">
      <c r="A59" s="61"/>
      <c r="B59" s="39" t="s">
        <v>18</v>
      </c>
      <c r="C59" s="40">
        <v>1</v>
      </c>
      <c r="D59" s="41"/>
      <c r="E59" s="41">
        <v>1</v>
      </c>
      <c r="F59" s="40"/>
      <c r="G59" s="40"/>
      <c r="H59" s="40">
        <v>1</v>
      </c>
      <c r="I59" s="40">
        <v>1</v>
      </c>
      <c r="J59" s="40">
        <v>1</v>
      </c>
      <c r="K59" s="40"/>
      <c r="L59" s="40">
        <v>1</v>
      </c>
      <c r="M59" s="40">
        <v>3</v>
      </c>
      <c r="N59" s="40">
        <v>4</v>
      </c>
      <c r="O59" s="40">
        <v>13</v>
      </c>
    </row>
    <row r="60" spans="1:15" x14ac:dyDescent="0.2">
      <c r="A60" s="61"/>
      <c r="B60" s="42" t="s">
        <v>33</v>
      </c>
      <c r="C60" s="43">
        <v>315</v>
      </c>
      <c r="D60" s="43">
        <v>48</v>
      </c>
      <c r="E60" s="43">
        <v>50</v>
      </c>
      <c r="F60" s="43">
        <v>321</v>
      </c>
      <c r="G60" s="43">
        <v>140</v>
      </c>
      <c r="H60" s="43">
        <v>137</v>
      </c>
      <c r="I60" s="43">
        <v>208</v>
      </c>
      <c r="J60" s="43">
        <v>215</v>
      </c>
      <c r="K60" s="43">
        <v>284</v>
      </c>
      <c r="L60" s="43">
        <v>350</v>
      </c>
      <c r="M60" s="43">
        <v>384</v>
      </c>
      <c r="N60" s="52">
        <v>1133</v>
      </c>
      <c r="O60" s="52">
        <v>3585</v>
      </c>
    </row>
    <row r="61" spans="1:15" x14ac:dyDescent="0.2">
      <c r="A61" s="62"/>
      <c r="B61" s="44" t="s">
        <v>34</v>
      </c>
      <c r="C61" s="45">
        <v>8.78661087866109E-2</v>
      </c>
      <c r="D61" s="45">
        <v>1.33891213389121E-2</v>
      </c>
      <c r="E61" s="45">
        <v>1.39470013947001E-2</v>
      </c>
      <c r="F61" s="45">
        <v>8.9539748953974901E-2</v>
      </c>
      <c r="G61" s="45">
        <v>3.9051603905160402E-2</v>
      </c>
      <c r="H61" s="45">
        <v>3.8214783821478401E-2</v>
      </c>
      <c r="I61" s="45">
        <v>5.8019525801952597E-2</v>
      </c>
      <c r="J61" s="45">
        <v>5.9972105997210597E-2</v>
      </c>
      <c r="K61" s="45">
        <v>7.9218967921896796E-2</v>
      </c>
      <c r="L61" s="45">
        <v>9.7629009762900995E-2</v>
      </c>
      <c r="M61" s="45">
        <v>0.107112970711297</v>
      </c>
      <c r="N61" s="45">
        <v>0.316039051603905</v>
      </c>
      <c r="O61" s="45">
        <v>1</v>
      </c>
    </row>
    <row r="63" spans="1:15" x14ac:dyDescent="0.2">
      <c r="A63" s="51" t="s">
        <v>44</v>
      </c>
    </row>
    <row r="64" spans="1:15" x14ac:dyDescent="0.2">
      <c r="A64" s="51" t="s">
        <v>8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0F8BA-E102-44BA-9370-97B404199A7E}"/>
</file>

<file path=customXml/itemProps2.xml><?xml version="1.0" encoding="utf-8"?>
<ds:datastoreItem xmlns:ds="http://schemas.openxmlformats.org/officeDocument/2006/customXml" ds:itemID="{767BB9FB-4857-4979-9DAC-3990325710C5}"/>
</file>

<file path=customXml/itemProps3.xml><?xml version="1.0" encoding="utf-8"?>
<ds:datastoreItem xmlns:ds="http://schemas.openxmlformats.org/officeDocument/2006/customXml" ds:itemID="{24D65888-AB10-4AA0-8865-16807BB1AC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