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Flussi " sheetId="6" r:id="rId1"/>
    <sheet name="Variazione pendenti" sheetId="7" r:id="rId2"/>
    <sheet name="Stratigrafia pendenti 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'!$A$2:$D$70</definedName>
    <definedName name="_xlnm.Print_Area" localSheetId="1">'Variazione pendenti'!$A$2:$F$22</definedName>
  </definedNames>
  <calcPr calcId="162913"/>
</workbook>
</file>

<file path=xl/calcChain.xml><?xml version="1.0" encoding="utf-8"?>
<calcChain xmlns="http://schemas.openxmlformats.org/spreadsheetml/2006/main">
  <c r="H66" i="6" l="1"/>
  <c r="G66" i="6"/>
  <c r="H57" i="6"/>
  <c r="G57" i="6"/>
  <c r="H48" i="6"/>
  <c r="G48" i="6"/>
  <c r="H39" i="6"/>
  <c r="G39" i="6"/>
  <c r="H30" i="6"/>
  <c r="G30" i="6"/>
  <c r="H21" i="6"/>
  <c r="G21" i="6"/>
  <c r="H12" i="6"/>
  <c r="G12" i="6"/>
  <c r="G68" i="6" l="1"/>
  <c r="G59" i="6"/>
  <c r="G50" i="6"/>
  <c r="G32" i="6"/>
  <c r="G23" i="6"/>
  <c r="G41" i="6"/>
  <c r="G14" i="6"/>
  <c r="F66" i="6"/>
  <c r="E66" i="6"/>
  <c r="F57" i="6"/>
  <c r="E57" i="6"/>
  <c r="F48" i="6"/>
  <c r="E48" i="6"/>
  <c r="F39" i="6"/>
  <c r="E39" i="6"/>
  <c r="F30" i="6"/>
  <c r="E30" i="6"/>
  <c r="F21" i="6"/>
  <c r="E21" i="6"/>
  <c r="F12" i="6"/>
  <c r="E12" i="6"/>
  <c r="E23" i="6" l="1"/>
  <c r="E41" i="6"/>
  <c r="E59" i="6"/>
  <c r="E14" i="6"/>
  <c r="E32" i="6"/>
  <c r="E50" i="6"/>
  <c r="E68" i="6"/>
  <c r="C30" i="6"/>
  <c r="D30" i="6"/>
  <c r="F19" i="7" l="1"/>
  <c r="D66" i="6"/>
  <c r="C66" i="6"/>
  <c r="C68" i="6" l="1"/>
  <c r="C57" i="6" l="1"/>
  <c r="D57" i="6"/>
  <c r="C21" i="6"/>
  <c r="D21" i="6"/>
  <c r="C12" i="6"/>
  <c r="D12" i="6"/>
  <c r="F17" i="7" l="1"/>
  <c r="F15" i="7"/>
  <c r="F13" i="7"/>
  <c r="F11" i="7"/>
  <c r="C59" i="6" l="1"/>
  <c r="C23" i="6"/>
  <c r="C14" i="6"/>
  <c r="F9" i="7" l="1"/>
  <c r="F7" i="7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<sst xmlns="http://schemas.openxmlformats.org/spreadsheetml/2006/main" count="173" uniqueCount="50">
  <si>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</si>
  <si>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</si>
  <si>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</si>
  <si>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</si>
  <si>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</si>
  <si>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</si>
  <si>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</si>
  <si>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</si>
  <si>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</si>
  <si>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</si>
  <si>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</si>
  <si>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</si>
  <si>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</si>
  <si>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</si>
  <si>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</si>
  <si>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</si>
  <si>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</si>
  <si>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Distretto di Napoli</t>
  </si>
  <si>
    <t>Tribunale Ordinario di Avellino</t>
  </si>
  <si>
    <t>Tribunale Ordinario di Benevento</t>
  </si>
  <si>
    <t>Tribunale Ordinario di Napoli</t>
  </si>
  <si>
    <t>Tribunale Ordinario di Nola</t>
  </si>
  <si>
    <t>Tribunale Ordinario di Torre Annunziata</t>
  </si>
  <si>
    <t>Tribunale Ordinario di Santa Maria Capua Vetere</t>
  </si>
  <si>
    <t>Tribunale Ordinario di Napoli Nord</t>
  </si>
  <si>
    <t>Tribunale Ordinario di  Nola</t>
  </si>
  <si>
    <t>Stratigrafia delle pendenze</t>
  </si>
  <si>
    <t>Variazione</t>
  </si>
  <si>
    <t>Circondario di Tribunale Ordinario di Avellino</t>
  </si>
  <si>
    <t>FALLIMENTARE</t>
  </si>
  <si>
    <t>Totale AREA SIECIC</t>
  </si>
  <si>
    <t>Incidenza percentuale delle classi</t>
  </si>
  <si>
    <t>Circondario di Tribunale Ordinario di Benevento</t>
  </si>
  <si>
    <t>Circondario di Tribunale Ordinario di Napoli</t>
  </si>
  <si>
    <t>Circondario di Tribunale Ordinario di Napoli Nord</t>
  </si>
  <si>
    <t>Circondario di Tribunale Ordinario di Nola</t>
  </si>
  <si>
    <t>Circondario di Tribunale Ordinario di Santa Maria Capua Vetere</t>
  </si>
  <si>
    <t>Circondario di Tribunale Ordinario di Torre Annunziata</t>
  </si>
  <si>
    <t>Iscritti 2016</t>
  </si>
  <si>
    <t>Definiti 2016</t>
  </si>
  <si>
    <t>Iscritti 2017</t>
  </si>
  <si>
    <t>Definiti 2017</t>
  </si>
  <si>
    <t>Fino al 2007</t>
  </si>
  <si>
    <t>Ultimo aggiornamento del sistema di rilevazione avvenuto il 9 aprile 2018</t>
  </si>
  <si>
    <t>Pendenti al 31 marzo 2018</t>
  </si>
  <si>
    <t>Pendenti al 31/12/2015</t>
  </si>
  <si>
    <t>Pendenti al 31/03/2018</t>
  </si>
  <si>
    <t>Iscritti 
gen - mar 2018</t>
  </si>
  <si>
    <t>Definiti 
gen - mar 2018</t>
  </si>
  <si>
    <t>Anni 2016 - 31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</si>
</sst>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5" fillId="0" borderId="0" xfId="2" applyFont="1"/>
    <xf numFmtId="3" fontId="2" fillId="0" borderId="0" xfId="2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3" fillId="0" borderId="0" xfId="6" applyFont="1" applyFill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</cellXfs>
  <cellStyles count="7">
    <cellStyle name="Normale" xfId="0" builtinId="0"/>
    <cellStyle name="Normale 2" xfId="4"/>
    <cellStyle name="Normale 2 2" xfId="2"/>
    <cellStyle name="Normale 2 2 4" xfId="6"/>
    <cellStyle name="Normale 2 2 5" xfId="5"/>
    <cellStyle name="Percentuale" xfId="1" builtinId="5"/>
    <cellStyle name="Percentuale 2 2" xfId="3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Normal="100" workbookViewId="0">
      <selection activeCell="K64" sqref="K63:K6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49</v>
      </c>
      <c r="B4" s="30"/>
    </row>
    <row r="6" spans="1:8" ht="38.25" x14ac:dyDescent="0.2">
      <c r="A6" s="6" t="s">
        <v>1</v>
      </c>
      <c r="B6" s="6" t="s">
        <v>2</v>
      </c>
      <c r="C6" s="7" t="s">
        <v>38</v>
      </c>
      <c r="D6" s="7" t="s">
        <v>39</v>
      </c>
      <c r="E6" s="7" t="s">
        <v>40</v>
      </c>
      <c r="F6" s="7" t="s">
        <v>41</v>
      </c>
      <c r="G6" s="7" t="s">
        <v>47</v>
      </c>
      <c r="H6" s="7" t="s">
        <v>48</v>
      </c>
    </row>
    <row r="7" spans="1:8" x14ac:dyDescent="0.2">
      <c r="A7" s="55" t="s">
        <v>18</v>
      </c>
      <c r="B7" s="3" t="s">
        <v>11</v>
      </c>
      <c r="C7" s="4">
        <v>1738</v>
      </c>
      <c r="D7" s="4">
        <v>1458</v>
      </c>
      <c r="E7" s="4">
        <v>1805</v>
      </c>
      <c r="F7" s="4">
        <v>1910</v>
      </c>
      <c r="G7" s="4">
        <v>455</v>
      </c>
      <c r="H7" s="4">
        <v>549</v>
      </c>
    </row>
    <row r="8" spans="1:8" x14ac:dyDescent="0.2">
      <c r="A8" s="55" t="s">
        <v>3</v>
      </c>
      <c r="B8" s="3" t="s">
        <v>13</v>
      </c>
      <c r="C8" s="4">
        <v>221</v>
      </c>
      <c r="D8" s="4">
        <v>313</v>
      </c>
      <c r="E8" s="4">
        <v>199</v>
      </c>
      <c r="F8" s="4">
        <v>362</v>
      </c>
      <c r="G8" s="4">
        <v>51</v>
      </c>
      <c r="H8" s="4">
        <v>80</v>
      </c>
    </row>
    <row r="9" spans="1:8" x14ac:dyDescent="0.2">
      <c r="A9" s="55" t="s">
        <v>3</v>
      </c>
      <c r="B9" s="3" t="s">
        <v>14</v>
      </c>
      <c r="C9" s="4">
        <v>231</v>
      </c>
      <c r="D9" s="4">
        <v>259</v>
      </c>
      <c r="E9" s="4">
        <v>243</v>
      </c>
      <c r="F9" s="4">
        <v>212</v>
      </c>
      <c r="G9" s="4">
        <v>62</v>
      </c>
      <c r="H9" s="4">
        <v>66</v>
      </c>
    </row>
    <row r="10" spans="1:8" x14ac:dyDescent="0.2">
      <c r="A10" s="55" t="s">
        <v>3</v>
      </c>
      <c r="B10" s="3" t="s">
        <v>15</v>
      </c>
      <c r="C10" s="4">
        <v>74</v>
      </c>
      <c r="D10" s="4">
        <v>64</v>
      </c>
      <c r="E10" s="4">
        <v>51</v>
      </c>
      <c r="F10" s="4">
        <v>80</v>
      </c>
      <c r="G10" s="4">
        <v>15</v>
      </c>
      <c r="H10" s="4">
        <v>15</v>
      </c>
    </row>
    <row r="11" spans="1:8" x14ac:dyDescent="0.2">
      <c r="A11" s="55" t="s">
        <v>3</v>
      </c>
      <c r="B11" s="3" t="s">
        <v>16</v>
      </c>
      <c r="C11" s="4">
        <v>40</v>
      </c>
      <c r="D11" s="4">
        <v>20</v>
      </c>
      <c r="E11" s="4">
        <v>37</v>
      </c>
      <c r="F11" s="4">
        <v>34</v>
      </c>
      <c r="G11" s="4">
        <v>7</v>
      </c>
      <c r="H11" s="4">
        <v>9</v>
      </c>
    </row>
    <row r="12" spans="1:8" x14ac:dyDescent="0.2">
      <c r="A12" s="55"/>
      <c r="B12" s="13" t="s">
        <v>12</v>
      </c>
      <c r="C12" s="14">
        <f t="shared" ref="C12:D12" si="0">SUM(C7:C11)</f>
        <v>2304</v>
      </c>
      <c r="D12" s="14">
        <f t="shared" si="0"/>
        <v>2114</v>
      </c>
      <c r="E12" s="14">
        <f t="shared" ref="E12:F12" si="1">SUM(E7:E11)</f>
        <v>2335</v>
      </c>
      <c r="F12" s="14">
        <f t="shared" si="1"/>
        <v>2598</v>
      </c>
      <c r="G12" s="14">
        <f t="shared" ref="G12:H12" si="2">SUM(G7:G11)</f>
        <v>590</v>
      </c>
      <c r="H12" s="14">
        <f t="shared" si="2"/>
        <v>719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3">
        <f>D12/C12</f>
        <v>0.91753472222222221</v>
      </c>
      <c r="D14" s="54"/>
      <c r="E14" s="53">
        <f>F12/E12</f>
        <v>1.1126338329764454</v>
      </c>
      <c r="F14" s="54"/>
      <c r="G14" s="53">
        <f>H12/G12</f>
        <v>1.2186440677966102</v>
      </c>
      <c r="H14" s="54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5" t="s">
        <v>19</v>
      </c>
      <c r="B16" s="3" t="s">
        <v>11</v>
      </c>
      <c r="C16" s="4">
        <v>2386</v>
      </c>
      <c r="D16" s="4">
        <v>2110</v>
      </c>
      <c r="E16" s="4">
        <v>2295</v>
      </c>
      <c r="F16" s="4">
        <v>2671</v>
      </c>
      <c r="G16" s="4">
        <v>631</v>
      </c>
      <c r="H16" s="4">
        <v>588</v>
      </c>
    </row>
    <row r="17" spans="1:8" x14ac:dyDescent="0.2">
      <c r="A17" s="55" t="s">
        <v>4</v>
      </c>
      <c r="B17" s="3" t="s">
        <v>13</v>
      </c>
      <c r="C17" s="4">
        <v>231</v>
      </c>
      <c r="D17" s="4">
        <v>304</v>
      </c>
      <c r="E17" s="4">
        <v>253</v>
      </c>
      <c r="F17" s="4">
        <v>325</v>
      </c>
      <c r="G17" s="4">
        <v>83</v>
      </c>
      <c r="H17" s="4">
        <v>106</v>
      </c>
    </row>
    <row r="18" spans="1:8" x14ac:dyDescent="0.2">
      <c r="A18" s="55" t="s">
        <v>4</v>
      </c>
      <c r="B18" s="3" t="s">
        <v>14</v>
      </c>
      <c r="C18" s="5">
        <v>193</v>
      </c>
      <c r="D18" s="4">
        <v>187</v>
      </c>
      <c r="E18" s="5">
        <v>209</v>
      </c>
      <c r="F18" s="4">
        <v>159</v>
      </c>
      <c r="G18" s="5">
        <v>49</v>
      </c>
      <c r="H18" s="4">
        <v>70</v>
      </c>
    </row>
    <row r="19" spans="1:8" x14ac:dyDescent="0.2">
      <c r="A19" s="55" t="s">
        <v>4</v>
      </c>
      <c r="B19" s="3" t="s">
        <v>15</v>
      </c>
      <c r="C19" s="4">
        <v>107</v>
      </c>
      <c r="D19" s="4">
        <v>61</v>
      </c>
      <c r="E19" s="4">
        <v>59</v>
      </c>
      <c r="F19" s="4">
        <v>69</v>
      </c>
      <c r="G19" s="4">
        <v>19</v>
      </c>
      <c r="H19" s="4">
        <v>10</v>
      </c>
    </row>
    <row r="20" spans="1:8" x14ac:dyDescent="0.2">
      <c r="A20" s="55" t="s">
        <v>4</v>
      </c>
      <c r="B20" s="3" t="s">
        <v>16</v>
      </c>
      <c r="C20" s="4">
        <v>20</v>
      </c>
      <c r="D20" s="4">
        <v>19</v>
      </c>
      <c r="E20" s="4">
        <v>14</v>
      </c>
      <c r="F20" s="4">
        <v>19</v>
      </c>
      <c r="G20" s="4">
        <v>3</v>
      </c>
      <c r="H20" s="4">
        <v>2</v>
      </c>
    </row>
    <row r="21" spans="1:8" x14ac:dyDescent="0.2">
      <c r="A21" s="55"/>
      <c r="B21" s="13" t="s">
        <v>12</v>
      </c>
      <c r="C21" s="14">
        <f t="shared" ref="C21:D21" si="3">SUM(C16:C20)</f>
        <v>2937</v>
      </c>
      <c r="D21" s="14">
        <f t="shared" si="3"/>
        <v>2681</v>
      </c>
      <c r="E21" s="14">
        <f t="shared" ref="E21:F21" si="4">SUM(E16:E20)</f>
        <v>2830</v>
      </c>
      <c r="F21" s="14">
        <f t="shared" si="4"/>
        <v>3243</v>
      </c>
      <c r="G21" s="14">
        <f t="shared" ref="G21:H21" si="5">SUM(G16:G20)</f>
        <v>785</v>
      </c>
      <c r="H21" s="14">
        <f t="shared" si="5"/>
        <v>776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3">
        <f>D21/C21</f>
        <v>0.91283622744296899</v>
      </c>
      <c r="D23" s="54"/>
      <c r="E23" s="53">
        <f>F21/E21</f>
        <v>1.1459363957597173</v>
      </c>
      <c r="F23" s="54"/>
      <c r="G23" s="53">
        <f>H21/G21</f>
        <v>0.98853503184713376</v>
      </c>
      <c r="H23" s="54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5" t="s">
        <v>20</v>
      </c>
      <c r="B25" s="3" t="s">
        <v>11</v>
      </c>
      <c r="C25" s="4">
        <v>15275</v>
      </c>
      <c r="D25" s="4">
        <v>20254</v>
      </c>
      <c r="E25" s="4">
        <v>18465</v>
      </c>
      <c r="F25" s="4">
        <v>17705</v>
      </c>
      <c r="G25" s="4">
        <v>4600</v>
      </c>
      <c r="H25" s="4">
        <v>6886</v>
      </c>
    </row>
    <row r="26" spans="1:8" x14ac:dyDescent="0.2">
      <c r="A26" s="55"/>
      <c r="B26" s="3" t="s">
        <v>13</v>
      </c>
      <c r="C26" s="4">
        <v>970</v>
      </c>
      <c r="D26" s="4">
        <v>1049</v>
      </c>
      <c r="E26" s="4">
        <v>1066</v>
      </c>
      <c r="F26" s="4">
        <v>1224</v>
      </c>
      <c r="G26" s="4">
        <v>255</v>
      </c>
      <c r="H26" s="4">
        <v>375</v>
      </c>
    </row>
    <row r="27" spans="1:8" x14ac:dyDescent="0.2">
      <c r="A27" s="55"/>
      <c r="B27" s="3" t="s">
        <v>14</v>
      </c>
      <c r="C27" s="4">
        <v>1119</v>
      </c>
      <c r="D27" s="4">
        <v>1105</v>
      </c>
      <c r="E27" s="4">
        <v>1107</v>
      </c>
      <c r="F27" s="4">
        <v>1152</v>
      </c>
      <c r="G27" s="4">
        <v>318</v>
      </c>
      <c r="H27" s="4">
        <v>316</v>
      </c>
    </row>
    <row r="28" spans="1:8" x14ac:dyDescent="0.2">
      <c r="A28" s="55"/>
      <c r="B28" s="3" t="s">
        <v>15</v>
      </c>
      <c r="C28" s="4">
        <v>346</v>
      </c>
      <c r="D28" s="4">
        <v>365</v>
      </c>
      <c r="E28" s="4">
        <v>278</v>
      </c>
      <c r="F28" s="4">
        <v>330</v>
      </c>
      <c r="G28" s="4">
        <v>84</v>
      </c>
      <c r="H28" s="4">
        <v>98</v>
      </c>
    </row>
    <row r="29" spans="1:8" x14ac:dyDescent="0.2">
      <c r="A29" s="55"/>
      <c r="B29" s="3" t="s">
        <v>16</v>
      </c>
      <c r="C29" s="4">
        <v>24</v>
      </c>
      <c r="D29" s="4">
        <v>22</v>
      </c>
      <c r="E29" s="4">
        <v>24</v>
      </c>
      <c r="F29" s="4">
        <v>18</v>
      </c>
      <c r="G29" s="4">
        <v>5</v>
      </c>
      <c r="H29" s="4">
        <v>4</v>
      </c>
    </row>
    <row r="30" spans="1:8" x14ac:dyDescent="0.2">
      <c r="A30" s="55"/>
      <c r="B30" s="13" t="s">
        <v>12</v>
      </c>
      <c r="C30" s="14">
        <f t="shared" ref="C30:D30" si="6">SUM(C25:C29)</f>
        <v>17734</v>
      </c>
      <c r="D30" s="14">
        <f t="shared" si="6"/>
        <v>22795</v>
      </c>
      <c r="E30" s="14">
        <f t="shared" ref="E30:F30" si="7">SUM(E25:E29)</f>
        <v>20940</v>
      </c>
      <c r="F30" s="14">
        <f t="shared" si="7"/>
        <v>20429</v>
      </c>
      <c r="G30" s="14">
        <f t="shared" ref="G30:H30" si="8">SUM(G25:G29)</f>
        <v>5262</v>
      </c>
      <c r="H30" s="14">
        <f t="shared" si="8"/>
        <v>7679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3">
        <f>D30/C30</f>
        <v>1.2853840081199954</v>
      </c>
      <c r="D32" s="54"/>
      <c r="E32" s="53">
        <f>F30/E30</f>
        <v>0.97559694364851957</v>
      </c>
      <c r="F32" s="54"/>
      <c r="G32" s="53">
        <f>H30/G30</f>
        <v>1.459331052831623</v>
      </c>
      <c r="H32" s="54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5" t="s">
        <v>24</v>
      </c>
      <c r="B34" s="3" t="s">
        <v>11</v>
      </c>
      <c r="C34" s="4">
        <v>3495</v>
      </c>
      <c r="D34" s="4">
        <v>2412</v>
      </c>
      <c r="E34" s="4">
        <v>4452</v>
      </c>
      <c r="F34" s="4">
        <v>3698</v>
      </c>
      <c r="G34" s="4">
        <v>1488</v>
      </c>
      <c r="H34" s="4">
        <v>958</v>
      </c>
    </row>
    <row r="35" spans="1:8" x14ac:dyDescent="0.2">
      <c r="A35" s="55" t="s">
        <v>5</v>
      </c>
      <c r="B35" s="3" t="s">
        <v>13</v>
      </c>
      <c r="C35" s="4">
        <v>666</v>
      </c>
      <c r="D35" s="4">
        <v>299</v>
      </c>
      <c r="E35" s="4">
        <v>773</v>
      </c>
      <c r="F35" s="4">
        <v>405</v>
      </c>
      <c r="G35" s="4">
        <v>202</v>
      </c>
      <c r="H35" s="4">
        <v>112</v>
      </c>
    </row>
    <row r="36" spans="1:8" x14ac:dyDescent="0.2">
      <c r="A36" s="55" t="s">
        <v>5</v>
      </c>
      <c r="B36" s="3" t="s">
        <v>14</v>
      </c>
      <c r="C36" s="4">
        <v>501</v>
      </c>
      <c r="D36" s="4">
        <v>455</v>
      </c>
      <c r="E36" s="4">
        <v>545</v>
      </c>
      <c r="F36" s="4">
        <v>575</v>
      </c>
      <c r="G36" s="4">
        <v>105</v>
      </c>
      <c r="H36" s="4">
        <v>115</v>
      </c>
    </row>
    <row r="37" spans="1:8" x14ac:dyDescent="0.2">
      <c r="A37" s="55" t="s">
        <v>5</v>
      </c>
      <c r="B37" s="3" t="s">
        <v>15</v>
      </c>
      <c r="C37" s="4">
        <v>168</v>
      </c>
      <c r="D37" s="4">
        <v>46</v>
      </c>
      <c r="E37" s="4">
        <v>190</v>
      </c>
      <c r="F37" s="4">
        <v>52</v>
      </c>
      <c r="G37" s="4">
        <v>40</v>
      </c>
      <c r="H37" s="4">
        <v>23</v>
      </c>
    </row>
    <row r="38" spans="1:8" x14ac:dyDescent="0.2">
      <c r="A38" s="55" t="s">
        <v>5</v>
      </c>
      <c r="B38" s="3" t="s">
        <v>16</v>
      </c>
      <c r="C38" s="4">
        <v>15</v>
      </c>
      <c r="D38" s="4">
        <v>11</v>
      </c>
      <c r="E38" s="4">
        <v>21</v>
      </c>
      <c r="F38" s="4">
        <v>9</v>
      </c>
      <c r="G38" s="4">
        <v>1</v>
      </c>
      <c r="H38" s="4">
        <v>3</v>
      </c>
    </row>
    <row r="39" spans="1:8" x14ac:dyDescent="0.2">
      <c r="A39" s="55"/>
      <c r="B39" s="13" t="s">
        <v>12</v>
      </c>
      <c r="C39" s="14">
        <f t="shared" ref="C39:D39" si="9">SUM(C34:C38)</f>
        <v>4845</v>
      </c>
      <c r="D39" s="14">
        <f t="shared" si="9"/>
        <v>3223</v>
      </c>
      <c r="E39" s="14">
        <f t="shared" ref="E39:F39" si="10">SUM(E34:E38)</f>
        <v>5981</v>
      </c>
      <c r="F39" s="14">
        <f t="shared" si="10"/>
        <v>4739</v>
      </c>
      <c r="G39" s="14">
        <f t="shared" ref="G39:H39" si="11">SUM(G34:G38)</f>
        <v>1836</v>
      </c>
      <c r="H39" s="14">
        <f t="shared" si="11"/>
        <v>1211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3">
        <f>D39/C39</f>
        <v>0.66522187822497425</v>
      </c>
      <c r="D41" s="54"/>
      <c r="E41" s="53">
        <f>F39/E39</f>
        <v>0.7923424176559104</v>
      </c>
      <c r="F41" s="54"/>
      <c r="G41" s="53">
        <f>H39/G39</f>
        <v>0.65958605664488013</v>
      </c>
      <c r="H41" s="54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5" t="s">
        <v>21</v>
      </c>
      <c r="B43" s="3" t="s">
        <v>11</v>
      </c>
      <c r="C43" s="4">
        <v>2244</v>
      </c>
      <c r="D43" s="4">
        <v>2412</v>
      </c>
      <c r="E43" s="4">
        <v>2814</v>
      </c>
      <c r="F43" s="4">
        <v>2529</v>
      </c>
      <c r="G43" s="4">
        <v>766</v>
      </c>
      <c r="H43" s="4">
        <v>928</v>
      </c>
    </row>
    <row r="44" spans="1:8" x14ac:dyDescent="0.2">
      <c r="A44" s="55"/>
      <c r="B44" s="3" t="s">
        <v>13</v>
      </c>
      <c r="C44" s="4">
        <v>313</v>
      </c>
      <c r="D44" s="4">
        <v>515</v>
      </c>
      <c r="E44" s="4">
        <v>401</v>
      </c>
      <c r="F44" s="4">
        <v>549</v>
      </c>
      <c r="G44" s="4">
        <v>98</v>
      </c>
      <c r="H44" s="4">
        <v>216</v>
      </c>
    </row>
    <row r="45" spans="1:8" x14ac:dyDescent="0.2">
      <c r="A45" s="55"/>
      <c r="B45" s="3" t="s">
        <v>14</v>
      </c>
      <c r="C45" s="4">
        <v>321</v>
      </c>
      <c r="D45" s="4">
        <v>281</v>
      </c>
      <c r="E45" s="4">
        <v>348</v>
      </c>
      <c r="F45" s="4">
        <v>326</v>
      </c>
      <c r="G45" s="4">
        <v>108</v>
      </c>
      <c r="H45" s="4">
        <v>91</v>
      </c>
    </row>
    <row r="46" spans="1:8" x14ac:dyDescent="0.2">
      <c r="A46" s="55"/>
      <c r="B46" s="3" t="s">
        <v>15</v>
      </c>
      <c r="C46" s="4">
        <v>131</v>
      </c>
      <c r="D46" s="4">
        <v>166</v>
      </c>
      <c r="E46" s="4">
        <v>106</v>
      </c>
      <c r="F46" s="4">
        <v>207</v>
      </c>
      <c r="G46" s="4">
        <v>41</v>
      </c>
      <c r="H46" s="4">
        <v>61</v>
      </c>
    </row>
    <row r="47" spans="1:8" x14ac:dyDescent="0.2">
      <c r="A47" s="55"/>
      <c r="B47" s="3" t="s">
        <v>16</v>
      </c>
      <c r="C47" s="4">
        <v>5</v>
      </c>
      <c r="D47" s="4">
        <v>5</v>
      </c>
      <c r="E47" s="4">
        <v>6</v>
      </c>
      <c r="F47" s="4">
        <v>6</v>
      </c>
      <c r="G47" s="4">
        <v>5</v>
      </c>
      <c r="H47" s="4">
        <v>2</v>
      </c>
    </row>
    <row r="48" spans="1:8" x14ac:dyDescent="0.2">
      <c r="A48" s="55"/>
      <c r="B48" s="13" t="s">
        <v>12</v>
      </c>
      <c r="C48" s="14">
        <f t="shared" ref="C48:D48" si="12">SUM(C43:C47)</f>
        <v>3014</v>
      </c>
      <c r="D48" s="14">
        <f t="shared" si="12"/>
        <v>3379</v>
      </c>
      <c r="E48" s="14">
        <f t="shared" ref="E48:F48" si="13">SUM(E43:E47)</f>
        <v>3675</v>
      </c>
      <c r="F48" s="14">
        <f t="shared" si="13"/>
        <v>3617</v>
      </c>
      <c r="G48" s="14">
        <f t="shared" ref="G48:H48" si="14">SUM(G43:G47)</f>
        <v>1018</v>
      </c>
      <c r="H48" s="14">
        <f t="shared" si="14"/>
        <v>1298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3">
        <f>D48/C48</f>
        <v>1.1211015262110153</v>
      </c>
      <c r="D50" s="54"/>
      <c r="E50" s="53">
        <f>F48/E48</f>
        <v>0.98421768707482993</v>
      </c>
      <c r="F50" s="54"/>
      <c r="G50" s="53">
        <f>H48/G48</f>
        <v>1.275049115913556</v>
      </c>
      <c r="H50" s="54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5" t="s">
        <v>23</v>
      </c>
      <c r="B52" s="3" t="s">
        <v>11</v>
      </c>
      <c r="C52" s="4">
        <v>5452</v>
      </c>
      <c r="D52" s="4">
        <v>5368</v>
      </c>
      <c r="E52" s="4">
        <v>12986</v>
      </c>
      <c r="F52" s="4">
        <v>9457</v>
      </c>
      <c r="G52" s="4">
        <v>2883</v>
      </c>
      <c r="H52" s="4">
        <v>4056</v>
      </c>
    </row>
    <row r="53" spans="1:8" x14ac:dyDescent="0.2">
      <c r="A53" s="55"/>
      <c r="B53" s="3" t="s">
        <v>13</v>
      </c>
      <c r="C53" s="4">
        <v>492</v>
      </c>
      <c r="D53" s="4">
        <v>869</v>
      </c>
      <c r="E53" s="4">
        <v>512</v>
      </c>
      <c r="F53" s="4">
        <v>896</v>
      </c>
      <c r="G53" s="4">
        <v>110</v>
      </c>
      <c r="H53" s="4">
        <v>285</v>
      </c>
    </row>
    <row r="54" spans="1:8" x14ac:dyDescent="0.2">
      <c r="A54" s="55"/>
      <c r="B54" s="3" t="s">
        <v>14</v>
      </c>
      <c r="C54" s="4">
        <v>376</v>
      </c>
      <c r="D54" s="4">
        <v>332</v>
      </c>
      <c r="E54" s="4">
        <v>358</v>
      </c>
      <c r="F54" s="4">
        <v>391</v>
      </c>
      <c r="G54" s="4">
        <v>82</v>
      </c>
      <c r="H54" s="4">
        <v>84</v>
      </c>
    </row>
    <row r="55" spans="1:8" x14ac:dyDescent="0.2">
      <c r="A55" s="55"/>
      <c r="B55" s="3" t="s">
        <v>15</v>
      </c>
      <c r="C55" s="4">
        <v>64</v>
      </c>
      <c r="D55" s="4">
        <v>143</v>
      </c>
      <c r="E55" s="4">
        <v>68</v>
      </c>
      <c r="F55" s="4">
        <v>169</v>
      </c>
      <c r="G55" s="4">
        <v>21</v>
      </c>
      <c r="H55" s="4">
        <v>41</v>
      </c>
    </row>
    <row r="56" spans="1:8" x14ac:dyDescent="0.2">
      <c r="A56" s="55"/>
      <c r="B56" s="3" t="s">
        <v>16</v>
      </c>
      <c r="C56" s="4">
        <v>28</v>
      </c>
      <c r="D56" s="4">
        <v>13</v>
      </c>
      <c r="E56" s="4">
        <v>18</v>
      </c>
      <c r="F56" s="4">
        <v>13</v>
      </c>
      <c r="G56" s="4">
        <v>3</v>
      </c>
      <c r="H56" s="4">
        <v>12</v>
      </c>
    </row>
    <row r="57" spans="1:8" x14ac:dyDescent="0.2">
      <c r="A57" s="55"/>
      <c r="B57" s="13" t="s">
        <v>12</v>
      </c>
      <c r="C57" s="14">
        <f t="shared" ref="C57:D57" si="15">SUM(C52:C56)</f>
        <v>6412</v>
      </c>
      <c r="D57" s="14">
        <f t="shared" si="15"/>
        <v>6725</v>
      </c>
      <c r="E57" s="14">
        <f t="shared" ref="E57:F57" si="16">SUM(E52:E56)</f>
        <v>13942</v>
      </c>
      <c r="F57" s="14">
        <f t="shared" si="16"/>
        <v>10926</v>
      </c>
      <c r="G57" s="14">
        <f t="shared" ref="G57:H57" si="17">SUM(G52:G56)</f>
        <v>3099</v>
      </c>
      <c r="H57" s="14">
        <f t="shared" si="17"/>
        <v>4478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3">
        <f>D57/C57</f>
        <v>1.0488147223955084</v>
      </c>
      <c r="D59" s="54"/>
      <c r="E59" s="53">
        <f>F57/E57</f>
        <v>0.78367522593602068</v>
      </c>
      <c r="F59" s="54"/>
      <c r="G59" s="53">
        <f>H57/G57</f>
        <v>1.4449822523394644</v>
      </c>
      <c r="H59" s="54"/>
    </row>
    <row r="61" spans="1:8" x14ac:dyDescent="0.2">
      <c r="A61" s="55" t="s">
        <v>22</v>
      </c>
      <c r="B61" s="3" t="s">
        <v>11</v>
      </c>
      <c r="C61" s="4">
        <v>2223</v>
      </c>
      <c r="D61" s="4">
        <v>2178</v>
      </c>
      <c r="E61" s="4">
        <v>2561</v>
      </c>
      <c r="F61" s="4">
        <v>2790</v>
      </c>
      <c r="G61" s="4">
        <v>790</v>
      </c>
      <c r="H61" s="4">
        <v>890</v>
      </c>
    </row>
    <row r="62" spans="1:8" x14ac:dyDescent="0.2">
      <c r="A62" s="55"/>
      <c r="B62" s="3" t="s">
        <v>13</v>
      </c>
      <c r="C62" s="4">
        <v>268</v>
      </c>
      <c r="D62" s="4">
        <v>213</v>
      </c>
      <c r="E62" s="4">
        <v>301</v>
      </c>
      <c r="F62" s="4">
        <v>346</v>
      </c>
      <c r="G62" s="4">
        <v>88</v>
      </c>
      <c r="H62" s="4">
        <v>102</v>
      </c>
    </row>
    <row r="63" spans="1:8" x14ac:dyDescent="0.2">
      <c r="A63" s="55"/>
      <c r="B63" s="3" t="s">
        <v>14</v>
      </c>
      <c r="C63" s="4">
        <v>205</v>
      </c>
      <c r="D63" s="4">
        <v>213</v>
      </c>
      <c r="E63" s="4">
        <v>205</v>
      </c>
      <c r="F63" s="4">
        <v>204</v>
      </c>
      <c r="G63" s="4">
        <v>51</v>
      </c>
      <c r="H63" s="4">
        <v>40</v>
      </c>
    </row>
    <row r="64" spans="1:8" x14ac:dyDescent="0.2">
      <c r="A64" s="55"/>
      <c r="B64" s="3" t="s">
        <v>15</v>
      </c>
      <c r="C64" s="4">
        <v>71</v>
      </c>
      <c r="D64" s="4">
        <v>51</v>
      </c>
      <c r="E64" s="4">
        <v>51</v>
      </c>
      <c r="F64" s="4">
        <v>77</v>
      </c>
      <c r="G64" s="4">
        <v>8</v>
      </c>
      <c r="H64" s="4">
        <v>9</v>
      </c>
    </row>
    <row r="65" spans="1:8" x14ac:dyDescent="0.2">
      <c r="A65" s="55"/>
      <c r="B65" s="3" t="s">
        <v>16</v>
      </c>
      <c r="C65" s="4">
        <v>22</v>
      </c>
      <c r="D65" s="4">
        <v>18</v>
      </c>
      <c r="E65" s="4">
        <v>11</v>
      </c>
      <c r="F65" s="4">
        <v>12</v>
      </c>
      <c r="G65" s="4">
        <v>0</v>
      </c>
      <c r="H65" s="4">
        <v>4</v>
      </c>
    </row>
    <row r="66" spans="1:8" x14ac:dyDescent="0.2">
      <c r="A66" s="55"/>
      <c r="B66" s="13" t="s">
        <v>12</v>
      </c>
      <c r="C66" s="14">
        <f t="shared" ref="C66:D66" si="18">SUM(C61:C65)</f>
        <v>2789</v>
      </c>
      <c r="D66" s="14">
        <f t="shared" si="18"/>
        <v>2673</v>
      </c>
      <c r="E66" s="14">
        <f t="shared" ref="E66:F66" si="19">SUM(E61:E65)</f>
        <v>3129</v>
      </c>
      <c r="F66" s="14">
        <f t="shared" si="19"/>
        <v>3429</v>
      </c>
      <c r="G66" s="14">
        <f t="shared" ref="G66:H66" si="20">SUM(G61:G65)</f>
        <v>937</v>
      </c>
      <c r="H66" s="14">
        <f t="shared" si="20"/>
        <v>1045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3">
        <f>D66/C66</f>
        <v>0.95840803155252774</v>
      </c>
      <c r="D68" s="54"/>
      <c r="E68" s="53">
        <f>F66/E66</f>
        <v>1.0958772770853307</v>
      </c>
      <c r="F68" s="54"/>
      <c r="G68" s="53">
        <f>H66/G66</f>
        <v>1.1152614727854855</v>
      </c>
      <c r="H68" s="54"/>
    </row>
    <row r="69" spans="1:8" ht="48" customHeight="1" x14ac:dyDescent="0.2">
      <c r="A69" s="49" t="s">
        <v>43</v>
      </c>
    </row>
    <row r="70" spans="1:8" x14ac:dyDescent="0.2">
      <c r="A70" s="49" t="s">
        <v>6</v>
      </c>
    </row>
  </sheetData>
  <mergeCells count="28">
    <mergeCell ref="C14:D14"/>
    <mergeCell ref="C23:D23"/>
    <mergeCell ref="C32:D32"/>
    <mergeCell ref="E59:F59"/>
    <mergeCell ref="E68:F68"/>
    <mergeCell ref="E14:F14"/>
    <mergeCell ref="E23:F23"/>
    <mergeCell ref="E32:F32"/>
    <mergeCell ref="E41:F41"/>
    <mergeCell ref="E50:F50"/>
    <mergeCell ref="A7:A12"/>
    <mergeCell ref="A16:A21"/>
    <mergeCell ref="A25:A30"/>
    <mergeCell ref="A34:A39"/>
    <mergeCell ref="A43:A48"/>
    <mergeCell ref="C41:D41"/>
    <mergeCell ref="C50:D50"/>
    <mergeCell ref="C59:D59"/>
    <mergeCell ref="A61:A66"/>
    <mergeCell ref="C68:D68"/>
    <mergeCell ref="A52:A57"/>
    <mergeCell ref="G59:H59"/>
    <mergeCell ref="G68:H68"/>
    <mergeCell ref="G14:H14"/>
    <mergeCell ref="G23:H23"/>
    <mergeCell ref="G32:H32"/>
    <mergeCell ref="G41:H41"/>
    <mergeCell ref="G50:H50"/>
  </mergeCells>
  <conditionalFormatting sqref="C14:D14">
    <cfRule type="cellIs" dxfId="55" priority="67" operator="greaterThan">
      <formula>1</formula>
    </cfRule>
    <cfRule type="cellIs" dxfId="54" priority="68" operator="lessThan">
      <formula>1</formula>
    </cfRule>
  </conditionalFormatting>
  <conditionalFormatting sqref="C23:D23">
    <cfRule type="cellIs" dxfId="53" priority="61" operator="greaterThan">
      <formula>1</formula>
    </cfRule>
    <cfRule type="cellIs" dxfId="52" priority="62" operator="lessThan">
      <formula>1</formula>
    </cfRule>
  </conditionalFormatting>
  <conditionalFormatting sqref="C32:D32">
    <cfRule type="cellIs" dxfId="51" priority="55" operator="greaterThan">
      <formula>1</formula>
    </cfRule>
    <cfRule type="cellIs" dxfId="50" priority="56" operator="lessThan">
      <formula>1</formula>
    </cfRule>
  </conditionalFormatting>
  <conditionalFormatting sqref="C41:D41">
    <cfRule type="cellIs" dxfId="49" priority="49" operator="greaterThan">
      <formula>1</formula>
    </cfRule>
    <cfRule type="cellIs" dxfId="48" priority="50" operator="lessThan">
      <formula>1</formula>
    </cfRule>
  </conditionalFormatting>
  <conditionalFormatting sqref="C50:D50">
    <cfRule type="cellIs" dxfId="47" priority="43" operator="greaterThan">
      <formula>1</formula>
    </cfRule>
    <cfRule type="cellIs" dxfId="46" priority="44" operator="lessThan">
      <formula>1</formula>
    </cfRule>
  </conditionalFormatting>
  <conditionalFormatting sqref="C59:D59">
    <cfRule type="cellIs" dxfId="45" priority="37" operator="greaterThan">
      <formula>1</formula>
    </cfRule>
    <cfRule type="cellIs" dxfId="44" priority="38" operator="lessThan">
      <formula>1</formula>
    </cfRule>
  </conditionalFormatting>
  <conditionalFormatting sqref="C68:D68">
    <cfRule type="cellIs" dxfId="43" priority="29" operator="greaterThan">
      <formula>1</formula>
    </cfRule>
    <cfRule type="cellIs" dxfId="42" priority="30" operator="lessThan">
      <formula>1</formula>
    </cfRule>
  </conditionalFormatting>
  <conditionalFormatting sqref="E14:F14">
    <cfRule type="cellIs" dxfId="41" priority="27" operator="greaterThan">
      <formula>1</formula>
    </cfRule>
    <cfRule type="cellIs" dxfId="40" priority="28" operator="lessThan">
      <formula>1</formula>
    </cfRule>
  </conditionalFormatting>
  <conditionalFormatting sqref="E23:F23">
    <cfRule type="cellIs" dxfId="39" priority="25" operator="greaterThan">
      <formula>1</formula>
    </cfRule>
    <cfRule type="cellIs" dxfId="38" priority="26" operator="lessThan">
      <formula>1</formula>
    </cfRule>
  </conditionalFormatting>
  <conditionalFormatting sqref="E32:F32">
    <cfRule type="cellIs" dxfId="37" priority="23" operator="greaterThan">
      <formula>1</formula>
    </cfRule>
    <cfRule type="cellIs" dxfId="36" priority="24" operator="lessThan">
      <formula>1</formula>
    </cfRule>
  </conditionalFormatting>
  <conditionalFormatting sqref="E41:F41">
    <cfRule type="cellIs" dxfId="35" priority="21" operator="greaterThan">
      <formula>1</formula>
    </cfRule>
    <cfRule type="cellIs" dxfId="34" priority="22" operator="lessThan">
      <formula>1</formula>
    </cfRule>
  </conditionalFormatting>
  <conditionalFormatting sqref="E50:F5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E59:F5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E68:F6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14:H14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23:H23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G32:H32">
    <cfRule type="cellIs" dxfId="23" priority="9" operator="greaterThan">
      <formula>1</formula>
    </cfRule>
    <cfRule type="cellIs" dxfId="22" priority="10" operator="lessThan">
      <formula>1</formula>
    </cfRule>
  </conditionalFormatting>
  <conditionalFormatting sqref="G41:H41">
    <cfRule type="cellIs" dxfId="21" priority="7" operator="greaterThan">
      <formula>1</formula>
    </cfRule>
    <cfRule type="cellIs" dxfId="20" priority="8" operator="lessThan">
      <formula>1</formula>
    </cfRule>
  </conditionalFormatting>
  <conditionalFormatting sqref="G50:H50">
    <cfRule type="cellIs" dxfId="19" priority="5" operator="greaterThan">
      <formula>1</formula>
    </cfRule>
    <cfRule type="cellIs" dxfId="18" priority="6" operator="lessThan">
      <formula>1</formula>
    </cfRule>
  </conditionalFormatting>
  <conditionalFormatting sqref="G59:H59">
    <cfRule type="cellIs" dxfId="17" priority="3" operator="greaterThan">
      <formula>1</formula>
    </cfRule>
    <cfRule type="cellIs" dxfId="16" priority="4" operator="lessThan">
      <formula>1</formula>
    </cfRule>
  </conditionalFormatting>
  <conditionalFormatting sqref="G68:H68">
    <cfRule type="cellIs" dxfId="15" priority="1" operator="greaterThan">
      <formula>1</formula>
    </cfRule>
    <cfRule type="cellIs" dxfId="14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zoomScaleNormal="100" workbookViewId="0">
      <selection activeCell="H12" sqref="H12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17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52" t="s">
        <v>44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59" t="s">
        <v>45</v>
      </c>
      <c r="D6" s="26" t="s">
        <v>46</v>
      </c>
      <c r="E6" s="24"/>
      <c r="F6" s="7" t="s">
        <v>27</v>
      </c>
    </row>
    <row r="7" spans="1:6" s="18" customFormat="1" ht="27" customHeight="1" x14ac:dyDescent="0.25">
      <c r="A7" s="27" t="s">
        <v>18</v>
      </c>
      <c r="B7" s="19" t="s">
        <v>12</v>
      </c>
      <c r="C7" s="60">
        <v>5237</v>
      </c>
      <c r="D7" s="20">
        <v>5036</v>
      </c>
      <c r="E7" s="25"/>
      <c r="F7" s="21">
        <f>(D7-C7)/C7</f>
        <v>-3.8380752339125454E-2</v>
      </c>
    </row>
    <row r="8" spans="1:6" ht="14.45" customHeight="1" x14ac:dyDescent="0.2">
      <c r="A8" s="28"/>
      <c r="B8" s="11"/>
      <c r="C8" s="61"/>
      <c r="D8" s="16"/>
      <c r="E8" s="16"/>
      <c r="F8" s="17"/>
    </row>
    <row r="9" spans="1:6" ht="27" customHeight="1" x14ac:dyDescent="0.2">
      <c r="A9" s="27" t="s">
        <v>19</v>
      </c>
      <c r="B9" s="19" t="s">
        <v>12</v>
      </c>
      <c r="C9" s="60">
        <v>4082</v>
      </c>
      <c r="D9" s="20">
        <v>4206</v>
      </c>
      <c r="E9" s="25"/>
      <c r="F9" s="21">
        <f>(D9-C9)/C9</f>
        <v>3.0377266046055854E-2</v>
      </c>
    </row>
    <row r="10" spans="1:6" ht="12.75" customHeight="1" x14ac:dyDescent="0.2">
      <c r="C10" s="62"/>
      <c r="D10" s="2"/>
      <c r="E10" s="12"/>
      <c r="F10" s="2"/>
    </row>
    <row r="11" spans="1:6" s="18" customFormat="1" ht="27" customHeight="1" x14ac:dyDescent="0.25">
      <c r="A11" s="27" t="s">
        <v>20</v>
      </c>
      <c r="B11" s="19" t="s">
        <v>12</v>
      </c>
      <c r="C11" s="60">
        <v>38793</v>
      </c>
      <c r="D11" s="20">
        <v>30310</v>
      </c>
      <c r="E11" s="25"/>
      <c r="F11" s="21">
        <f>(D11-C11)/C11</f>
        <v>-0.2186734720181476</v>
      </c>
    </row>
    <row r="12" spans="1:6" x14ac:dyDescent="0.2">
      <c r="C12" s="62"/>
      <c r="D12" s="2"/>
      <c r="E12" s="12"/>
    </row>
    <row r="13" spans="1:6" s="18" customFormat="1" ht="27" customHeight="1" x14ac:dyDescent="0.25">
      <c r="A13" s="27" t="s">
        <v>24</v>
      </c>
      <c r="B13" s="19" t="s">
        <v>12</v>
      </c>
      <c r="C13" s="60">
        <v>4042</v>
      </c>
      <c r="D13" s="20">
        <v>7587</v>
      </c>
      <c r="E13" s="25"/>
      <c r="F13" s="21">
        <f>(D13-C13)/C13</f>
        <v>0.87704106877783272</v>
      </c>
    </row>
    <row r="14" spans="1:6" x14ac:dyDescent="0.2">
      <c r="C14" s="62"/>
      <c r="D14" s="2"/>
      <c r="E14" s="12"/>
    </row>
    <row r="15" spans="1:6" s="18" customFormat="1" ht="27" customHeight="1" x14ac:dyDescent="0.25">
      <c r="A15" s="27" t="s">
        <v>25</v>
      </c>
      <c r="B15" s="19" t="s">
        <v>12</v>
      </c>
      <c r="C15" s="60">
        <v>5213</v>
      </c>
      <c r="D15" s="20">
        <v>4927</v>
      </c>
      <c r="E15" s="25"/>
      <c r="F15" s="21">
        <f>(D15-C15)/C15</f>
        <v>-5.4862842892768077E-2</v>
      </c>
    </row>
    <row r="16" spans="1:6" x14ac:dyDescent="0.2">
      <c r="C16" s="62"/>
      <c r="D16" s="2"/>
      <c r="E16" s="12"/>
    </row>
    <row r="17" spans="1:6" s="18" customFormat="1" ht="27" customHeight="1" x14ac:dyDescent="0.25">
      <c r="A17" s="27" t="s">
        <v>23</v>
      </c>
      <c r="B17" s="19" t="s">
        <v>12</v>
      </c>
      <c r="C17" s="60">
        <v>7668</v>
      </c>
      <c r="D17" s="20">
        <v>9328</v>
      </c>
      <c r="E17" s="25"/>
      <c r="F17" s="21">
        <f>(D17-C17)/C17</f>
        <v>0.21648408972352634</v>
      </c>
    </row>
    <row r="18" spans="1:6" x14ac:dyDescent="0.2">
      <c r="C18" s="30"/>
    </row>
    <row r="19" spans="1:6" s="18" customFormat="1" ht="27" customHeight="1" x14ac:dyDescent="0.25">
      <c r="A19" s="27" t="s">
        <v>22</v>
      </c>
      <c r="B19" s="19" t="s">
        <v>12</v>
      </c>
      <c r="C19" s="60">
        <v>3601</v>
      </c>
      <c r="D19" s="20">
        <v>3542</v>
      </c>
      <c r="E19" s="25"/>
      <c r="F19" s="21">
        <f>(D19-C19)/C19</f>
        <v>-1.6384337683976673E-2</v>
      </c>
    </row>
    <row r="20" spans="1:6" s="18" customFormat="1" ht="10.5" customHeight="1" x14ac:dyDescent="0.25">
      <c r="A20" s="28"/>
      <c r="B20" s="46"/>
      <c r="C20" s="47"/>
      <c r="D20" s="47"/>
      <c r="E20" s="47"/>
      <c r="F20" s="48"/>
    </row>
    <row r="21" spans="1:6" x14ac:dyDescent="0.2">
      <c r="A21" s="49" t="s">
        <v>43</v>
      </c>
    </row>
    <row r="22" spans="1:6" x14ac:dyDescent="0.2">
      <c r="A22" s="49" t="s">
        <v>6</v>
      </c>
    </row>
  </sheetData>
  <conditionalFormatting sqref="F7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1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3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7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9:F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workbookViewId="0">
      <selection activeCell="T42" sqref="T42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8.85546875" style="33" customWidth="1"/>
    <col min="4" max="5" width="9.140625" style="33"/>
    <col min="6" max="6" width="10.5703125" style="33" customWidth="1"/>
    <col min="7" max="13" width="9.140625" style="33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17</v>
      </c>
    </row>
    <row r="2" spans="1:15" ht="15" x14ac:dyDescent="0.25">
      <c r="A2" s="34" t="s">
        <v>26</v>
      </c>
    </row>
    <row r="3" spans="1:15" x14ac:dyDescent="0.2">
      <c r="A3" s="35" t="s">
        <v>10</v>
      </c>
      <c r="B3" s="36"/>
    </row>
    <row r="4" spans="1:15" x14ac:dyDescent="0.2">
      <c r="A4" s="52" t="s">
        <v>44</v>
      </c>
      <c r="B4" s="36"/>
    </row>
    <row r="6" spans="1:15" ht="29.25" customHeight="1" x14ac:dyDescent="0.2">
      <c r="A6" s="37" t="s">
        <v>1</v>
      </c>
      <c r="B6" s="37" t="s">
        <v>2</v>
      </c>
      <c r="C6" s="7" t="s">
        <v>42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1">
        <v>43190</v>
      </c>
      <c r="O6" s="7" t="s">
        <v>0</v>
      </c>
    </row>
    <row r="7" spans="1:15" ht="12.75" customHeight="1" x14ac:dyDescent="0.2">
      <c r="A7" s="56" t="s">
        <v>28</v>
      </c>
      <c r="B7" s="38" t="s">
        <v>11</v>
      </c>
      <c r="C7" s="39">
        <v>12</v>
      </c>
      <c r="D7" s="39">
        <v>6</v>
      </c>
      <c r="E7" s="39">
        <v>111</v>
      </c>
      <c r="F7" s="39">
        <v>106</v>
      </c>
      <c r="G7" s="39">
        <v>125</v>
      </c>
      <c r="H7" s="39">
        <v>118</v>
      </c>
      <c r="I7" s="39">
        <v>162</v>
      </c>
      <c r="J7" s="39">
        <v>256</v>
      </c>
      <c r="K7" s="39">
        <v>189</v>
      </c>
      <c r="L7" s="39">
        <v>231</v>
      </c>
      <c r="M7" s="39">
        <v>757</v>
      </c>
      <c r="N7" s="39">
        <v>411</v>
      </c>
      <c r="O7" s="39">
        <v>2484</v>
      </c>
    </row>
    <row r="8" spans="1:15" x14ac:dyDescent="0.2">
      <c r="A8" s="57"/>
      <c r="B8" s="38" t="s">
        <v>13</v>
      </c>
      <c r="C8" s="39">
        <v>274</v>
      </c>
      <c r="D8" s="39">
        <v>49</v>
      </c>
      <c r="E8" s="39">
        <v>68</v>
      </c>
      <c r="F8" s="39">
        <v>104</v>
      </c>
      <c r="G8" s="39">
        <v>125</v>
      </c>
      <c r="H8" s="39">
        <v>133</v>
      </c>
      <c r="I8" s="39">
        <v>123</v>
      </c>
      <c r="J8" s="39">
        <v>155</v>
      </c>
      <c r="K8" s="39">
        <v>142</v>
      </c>
      <c r="L8" s="39">
        <v>133</v>
      </c>
      <c r="M8" s="39">
        <v>150</v>
      </c>
      <c r="N8" s="39">
        <v>46</v>
      </c>
      <c r="O8" s="39">
        <v>1502</v>
      </c>
    </row>
    <row r="9" spans="1:15" x14ac:dyDescent="0.2">
      <c r="A9" s="57"/>
      <c r="B9" s="38" t="s">
        <v>14</v>
      </c>
      <c r="C9" s="39"/>
      <c r="D9" s="39"/>
      <c r="E9" s="39"/>
      <c r="F9" s="39"/>
      <c r="G9" s="39"/>
      <c r="H9" s="39"/>
      <c r="I9" s="39">
        <v>1</v>
      </c>
      <c r="J9" s="39">
        <v>5</v>
      </c>
      <c r="K9" s="39">
        <v>5</v>
      </c>
      <c r="L9" s="39">
        <v>9</v>
      </c>
      <c r="M9" s="39">
        <v>28</v>
      </c>
      <c r="N9" s="39">
        <v>38</v>
      </c>
      <c r="O9" s="39">
        <v>86</v>
      </c>
    </row>
    <row r="10" spans="1:15" x14ac:dyDescent="0.2">
      <c r="A10" s="57"/>
      <c r="B10" s="38" t="s">
        <v>29</v>
      </c>
      <c r="C10" s="39">
        <v>437</v>
      </c>
      <c r="D10" s="39">
        <v>15</v>
      </c>
      <c r="E10" s="39">
        <v>27</v>
      </c>
      <c r="F10" s="39">
        <v>43</v>
      </c>
      <c r="G10" s="39">
        <v>43</v>
      </c>
      <c r="H10" s="39">
        <v>49</v>
      </c>
      <c r="I10" s="39">
        <v>34</v>
      </c>
      <c r="J10" s="39">
        <v>56</v>
      </c>
      <c r="K10" s="39">
        <v>66</v>
      </c>
      <c r="L10" s="39">
        <v>67</v>
      </c>
      <c r="M10" s="39">
        <v>50</v>
      </c>
      <c r="N10" s="39">
        <v>15</v>
      </c>
      <c r="O10" s="39">
        <v>902</v>
      </c>
    </row>
    <row r="11" spans="1:15" x14ac:dyDescent="0.2">
      <c r="A11" s="57"/>
      <c r="B11" s="38" t="s">
        <v>16</v>
      </c>
      <c r="C11" s="39">
        <v>9</v>
      </c>
      <c r="D11" s="40"/>
      <c r="E11" s="40"/>
      <c r="F11" s="39"/>
      <c r="G11" s="39"/>
      <c r="H11" s="39">
        <v>1</v>
      </c>
      <c r="I11" s="39"/>
      <c r="J11" s="39"/>
      <c r="K11" s="39">
        <v>13</v>
      </c>
      <c r="L11" s="39">
        <v>20</v>
      </c>
      <c r="M11" s="39">
        <v>14</v>
      </c>
      <c r="N11" s="39">
        <v>5</v>
      </c>
      <c r="O11" s="39">
        <v>62</v>
      </c>
    </row>
    <row r="12" spans="1:15" x14ac:dyDescent="0.2">
      <c r="A12" s="57"/>
      <c r="B12" s="41" t="s">
        <v>30</v>
      </c>
      <c r="C12" s="42">
        <v>732</v>
      </c>
      <c r="D12" s="42">
        <v>70</v>
      </c>
      <c r="E12" s="42">
        <v>206</v>
      </c>
      <c r="F12" s="42">
        <v>253</v>
      </c>
      <c r="G12" s="42">
        <v>293</v>
      </c>
      <c r="H12" s="42">
        <v>301</v>
      </c>
      <c r="I12" s="42">
        <v>320</v>
      </c>
      <c r="J12" s="42">
        <v>472</v>
      </c>
      <c r="K12" s="42">
        <v>415</v>
      </c>
      <c r="L12" s="42">
        <v>460</v>
      </c>
      <c r="M12" s="42">
        <v>999</v>
      </c>
      <c r="N12" s="42">
        <v>515</v>
      </c>
      <c r="O12" s="42">
        <v>5036</v>
      </c>
    </row>
    <row r="13" spans="1:15" x14ac:dyDescent="0.2">
      <c r="A13" s="58"/>
      <c r="B13" s="43" t="s">
        <v>31</v>
      </c>
      <c r="C13" s="44">
        <v>0.14535345512311401</v>
      </c>
      <c r="D13" s="44">
        <v>1.38999205718824E-2</v>
      </c>
      <c r="E13" s="44">
        <v>4.09054805401112E-2</v>
      </c>
      <c r="F13" s="44">
        <v>5.0238284352660798E-2</v>
      </c>
      <c r="G13" s="44">
        <v>5.8181096108022197E-2</v>
      </c>
      <c r="H13" s="44">
        <v>5.9769658459094502E-2</v>
      </c>
      <c r="I13" s="44">
        <v>6.3542494042891196E-2</v>
      </c>
      <c r="J13" s="44">
        <v>9.3725178713264495E-2</v>
      </c>
      <c r="K13" s="44">
        <v>8.2406671961874498E-2</v>
      </c>
      <c r="L13" s="44">
        <v>9.1342335186656104E-2</v>
      </c>
      <c r="M13" s="44">
        <v>0.19837172359015101</v>
      </c>
      <c r="N13" s="44">
        <v>0.102263701350278</v>
      </c>
      <c r="O13" s="44">
        <v>1</v>
      </c>
    </row>
    <row r="14" spans="1:15" x14ac:dyDescent="0.2">
      <c r="C14" s="50"/>
      <c r="D14" s="50"/>
      <c r="E14" s="50"/>
      <c r="F14" s="50"/>
      <c r="G14" s="50"/>
    </row>
    <row r="15" spans="1:15" ht="12.75" customHeight="1" x14ac:dyDescent="0.2">
      <c r="A15" s="56" t="s">
        <v>32</v>
      </c>
      <c r="B15" s="38" t="s">
        <v>11</v>
      </c>
      <c r="C15" s="39">
        <v>2</v>
      </c>
      <c r="D15" s="39"/>
      <c r="E15" s="39"/>
      <c r="F15" s="39">
        <v>20</v>
      </c>
      <c r="G15" s="39">
        <v>33</v>
      </c>
      <c r="H15" s="39">
        <v>7</v>
      </c>
      <c r="I15" s="39">
        <v>15</v>
      </c>
      <c r="J15" s="39">
        <v>20</v>
      </c>
      <c r="K15" s="39">
        <v>143</v>
      </c>
      <c r="L15" s="39">
        <v>175</v>
      </c>
      <c r="M15" s="39">
        <v>570</v>
      </c>
      <c r="N15" s="39">
        <v>603</v>
      </c>
      <c r="O15" s="39">
        <v>1588</v>
      </c>
    </row>
    <row r="16" spans="1:15" x14ac:dyDescent="0.2">
      <c r="A16" s="57"/>
      <c r="B16" s="38" t="s">
        <v>13</v>
      </c>
      <c r="C16" s="39">
        <v>439</v>
      </c>
      <c r="D16" s="39">
        <v>66</v>
      </c>
      <c r="E16" s="39">
        <v>87</v>
      </c>
      <c r="F16" s="39">
        <v>121</v>
      </c>
      <c r="G16" s="39">
        <v>112</v>
      </c>
      <c r="H16" s="39">
        <v>128</v>
      </c>
      <c r="I16" s="39">
        <v>128</v>
      </c>
      <c r="J16" s="39">
        <v>147</v>
      </c>
      <c r="K16" s="39">
        <v>137</v>
      </c>
      <c r="L16" s="39">
        <v>161</v>
      </c>
      <c r="M16" s="39">
        <v>203</v>
      </c>
      <c r="N16" s="39">
        <v>82</v>
      </c>
      <c r="O16" s="39">
        <v>1811</v>
      </c>
    </row>
    <row r="17" spans="1:15" x14ac:dyDescent="0.2">
      <c r="A17" s="57"/>
      <c r="B17" s="38" t="s">
        <v>14</v>
      </c>
      <c r="C17" s="39"/>
      <c r="D17" s="39"/>
      <c r="E17" s="39"/>
      <c r="F17" s="39"/>
      <c r="G17" s="39">
        <v>1</v>
      </c>
      <c r="H17" s="39">
        <v>1</v>
      </c>
      <c r="I17" s="39">
        <v>1</v>
      </c>
      <c r="J17" s="39">
        <v>1</v>
      </c>
      <c r="K17" s="39">
        <v>14</v>
      </c>
      <c r="L17" s="39">
        <v>14</v>
      </c>
      <c r="M17" s="39">
        <v>62</v>
      </c>
      <c r="N17" s="39">
        <v>39</v>
      </c>
      <c r="O17" s="39">
        <v>133</v>
      </c>
    </row>
    <row r="18" spans="1:15" x14ac:dyDescent="0.2">
      <c r="A18" s="57"/>
      <c r="B18" s="38" t="s">
        <v>29</v>
      </c>
      <c r="C18" s="39">
        <v>208</v>
      </c>
      <c r="D18" s="39">
        <v>10</v>
      </c>
      <c r="E18" s="39">
        <v>9</v>
      </c>
      <c r="F18" s="39">
        <v>8</v>
      </c>
      <c r="G18" s="39">
        <v>37</v>
      </c>
      <c r="H18" s="39">
        <v>52</v>
      </c>
      <c r="I18" s="39">
        <v>49</v>
      </c>
      <c r="J18" s="39">
        <v>53</v>
      </c>
      <c r="K18" s="39">
        <v>64</v>
      </c>
      <c r="L18" s="39">
        <v>90</v>
      </c>
      <c r="M18" s="39">
        <v>54</v>
      </c>
      <c r="N18" s="39">
        <v>19</v>
      </c>
      <c r="O18" s="39">
        <v>653</v>
      </c>
    </row>
    <row r="19" spans="1:15" x14ac:dyDescent="0.2">
      <c r="A19" s="57"/>
      <c r="B19" s="38" t="s">
        <v>16</v>
      </c>
      <c r="C19" s="39">
        <v>2</v>
      </c>
      <c r="D19" s="40"/>
      <c r="E19" s="40"/>
      <c r="F19" s="39"/>
      <c r="G19" s="39"/>
      <c r="H19" s="39"/>
      <c r="I19" s="39">
        <v>1</v>
      </c>
      <c r="J19" s="39">
        <v>1</v>
      </c>
      <c r="K19" s="39">
        <v>2</v>
      </c>
      <c r="L19" s="39">
        <v>5</v>
      </c>
      <c r="M19" s="39">
        <v>7</v>
      </c>
      <c r="N19" s="39">
        <v>3</v>
      </c>
      <c r="O19" s="39">
        <v>21</v>
      </c>
    </row>
    <row r="20" spans="1:15" x14ac:dyDescent="0.2">
      <c r="A20" s="57"/>
      <c r="B20" s="41" t="s">
        <v>30</v>
      </c>
      <c r="C20" s="42">
        <v>651</v>
      </c>
      <c r="D20" s="42">
        <v>76</v>
      </c>
      <c r="E20" s="42">
        <v>96</v>
      </c>
      <c r="F20" s="42">
        <v>149</v>
      </c>
      <c r="G20" s="42">
        <v>183</v>
      </c>
      <c r="H20" s="42">
        <v>188</v>
      </c>
      <c r="I20" s="42">
        <v>194</v>
      </c>
      <c r="J20" s="42">
        <v>222</v>
      </c>
      <c r="K20" s="42">
        <v>360</v>
      </c>
      <c r="L20" s="42">
        <v>445</v>
      </c>
      <c r="M20" s="42">
        <v>896</v>
      </c>
      <c r="N20" s="42">
        <v>746</v>
      </c>
      <c r="O20" s="42">
        <v>4206</v>
      </c>
    </row>
    <row r="21" spans="1:15" x14ac:dyDescent="0.2">
      <c r="A21" s="58"/>
      <c r="B21" s="43" t="s">
        <v>31</v>
      </c>
      <c r="C21" s="44">
        <v>0.154778887303852</v>
      </c>
      <c r="D21" s="44">
        <v>1.80694246314788E-2</v>
      </c>
      <c r="E21" s="44">
        <v>2.2824536376604899E-2</v>
      </c>
      <c r="F21" s="44">
        <v>3.5425582501188803E-2</v>
      </c>
      <c r="G21" s="44">
        <v>4.3509272467903003E-2</v>
      </c>
      <c r="H21" s="44">
        <v>4.4698050404184501E-2</v>
      </c>
      <c r="I21" s="44">
        <v>4.6124583927722299E-2</v>
      </c>
      <c r="J21" s="44">
        <v>5.2781740370898701E-2</v>
      </c>
      <c r="K21" s="44">
        <v>8.5592011412268201E-2</v>
      </c>
      <c r="L21" s="44">
        <v>0.105801236329054</v>
      </c>
      <c r="M21" s="44">
        <v>0.213029006181645</v>
      </c>
      <c r="N21" s="44">
        <v>0.17736566809320001</v>
      </c>
      <c r="O21" s="44">
        <v>1</v>
      </c>
    </row>
    <row r="22" spans="1:15" x14ac:dyDescent="0.2">
      <c r="C22" s="50"/>
      <c r="D22" s="50"/>
      <c r="E22" s="50"/>
      <c r="F22" s="50"/>
      <c r="G22" s="50"/>
    </row>
    <row r="23" spans="1:15" ht="12.75" customHeight="1" x14ac:dyDescent="0.2">
      <c r="A23" s="56" t="s">
        <v>33</v>
      </c>
      <c r="B23" s="38" t="s">
        <v>11</v>
      </c>
      <c r="C23" s="39">
        <v>5</v>
      </c>
      <c r="D23" s="39">
        <v>1</v>
      </c>
      <c r="E23" s="39">
        <v>7</v>
      </c>
      <c r="F23" s="39">
        <v>5</v>
      </c>
      <c r="G23" s="39">
        <v>10</v>
      </c>
      <c r="H23" s="39">
        <v>23</v>
      </c>
      <c r="I23" s="39">
        <v>1295</v>
      </c>
      <c r="J23" s="39">
        <v>2665</v>
      </c>
      <c r="K23" s="39">
        <v>770</v>
      </c>
      <c r="L23" s="39">
        <v>2917</v>
      </c>
      <c r="M23" s="39">
        <v>9900</v>
      </c>
      <c r="N23" s="39">
        <v>4227</v>
      </c>
      <c r="O23" s="39">
        <v>21825</v>
      </c>
    </row>
    <row r="24" spans="1:15" x14ac:dyDescent="0.2">
      <c r="A24" s="57"/>
      <c r="B24" s="38" t="s">
        <v>13</v>
      </c>
      <c r="C24" s="39">
        <v>529</v>
      </c>
      <c r="D24" s="39">
        <v>183</v>
      </c>
      <c r="E24" s="39">
        <v>244</v>
      </c>
      <c r="F24" s="39">
        <v>299</v>
      </c>
      <c r="G24" s="39">
        <v>433</v>
      </c>
      <c r="H24" s="39">
        <v>479</v>
      </c>
      <c r="I24" s="39">
        <v>563</v>
      </c>
      <c r="J24" s="39">
        <v>497</v>
      </c>
      <c r="K24" s="39">
        <v>577</v>
      </c>
      <c r="L24" s="39">
        <v>670</v>
      </c>
      <c r="M24" s="39">
        <v>871</v>
      </c>
      <c r="N24" s="39">
        <v>251</v>
      </c>
      <c r="O24" s="39">
        <v>5596</v>
      </c>
    </row>
    <row r="25" spans="1:15" x14ac:dyDescent="0.2">
      <c r="A25" s="57"/>
      <c r="B25" s="38" t="s">
        <v>14</v>
      </c>
      <c r="C25" s="39"/>
      <c r="D25" s="39"/>
      <c r="E25" s="39"/>
      <c r="F25" s="39"/>
      <c r="G25" s="39"/>
      <c r="H25" s="39"/>
      <c r="I25" s="39"/>
      <c r="J25" s="39"/>
      <c r="K25" s="39">
        <v>13</v>
      </c>
      <c r="L25" s="39">
        <v>104</v>
      </c>
      <c r="M25" s="39">
        <v>13</v>
      </c>
      <c r="N25" s="39">
        <v>183</v>
      </c>
      <c r="O25" s="39">
        <v>313</v>
      </c>
    </row>
    <row r="26" spans="1:15" x14ac:dyDescent="0.2">
      <c r="A26" s="57"/>
      <c r="B26" s="38" t="s">
        <v>29</v>
      </c>
      <c r="C26" s="39">
        <v>586</v>
      </c>
      <c r="D26" s="39">
        <v>46</v>
      </c>
      <c r="E26" s="39">
        <v>80</v>
      </c>
      <c r="F26" s="39">
        <v>115</v>
      </c>
      <c r="G26" s="39">
        <v>159</v>
      </c>
      <c r="H26" s="39">
        <v>171</v>
      </c>
      <c r="I26" s="39">
        <v>258</v>
      </c>
      <c r="J26" s="39">
        <v>253</v>
      </c>
      <c r="K26" s="39">
        <v>247</v>
      </c>
      <c r="L26" s="39">
        <v>286</v>
      </c>
      <c r="M26" s="39">
        <v>268</v>
      </c>
      <c r="N26" s="39">
        <v>84</v>
      </c>
      <c r="O26" s="39">
        <v>2553</v>
      </c>
    </row>
    <row r="27" spans="1:15" x14ac:dyDescent="0.2">
      <c r="A27" s="57"/>
      <c r="B27" s="38" t="s">
        <v>16</v>
      </c>
      <c r="C27" s="39"/>
      <c r="D27" s="40"/>
      <c r="E27" s="40"/>
      <c r="F27" s="39">
        <v>1</v>
      </c>
      <c r="G27" s="39"/>
      <c r="H27" s="39"/>
      <c r="I27" s="39"/>
      <c r="J27" s="39"/>
      <c r="K27" s="39"/>
      <c r="L27" s="39">
        <v>9</v>
      </c>
      <c r="M27" s="39">
        <v>8</v>
      </c>
      <c r="N27" s="39">
        <v>5</v>
      </c>
      <c r="O27" s="39">
        <v>23</v>
      </c>
    </row>
    <row r="28" spans="1:15" x14ac:dyDescent="0.2">
      <c r="A28" s="57"/>
      <c r="B28" s="41" t="s">
        <v>30</v>
      </c>
      <c r="C28" s="42">
        <v>1120</v>
      </c>
      <c r="D28" s="42">
        <v>230</v>
      </c>
      <c r="E28" s="42">
        <v>331</v>
      </c>
      <c r="F28" s="42">
        <v>420</v>
      </c>
      <c r="G28" s="42">
        <v>602</v>
      </c>
      <c r="H28" s="42">
        <v>673</v>
      </c>
      <c r="I28" s="42">
        <v>2116</v>
      </c>
      <c r="J28" s="42">
        <v>3415</v>
      </c>
      <c r="K28" s="42">
        <v>1607</v>
      </c>
      <c r="L28" s="42">
        <v>3986</v>
      </c>
      <c r="M28" s="42">
        <v>11060</v>
      </c>
      <c r="N28" s="42">
        <v>4750</v>
      </c>
      <c r="O28" s="42">
        <v>30310</v>
      </c>
    </row>
    <row r="29" spans="1:15" x14ac:dyDescent="0.2">
      <c r="A29" s="58"/>
      <c r="B29" s="43" t="s">
        <v>31</v>
      </c>
      <c r="C29" s="44">
        <v>3.6951501154734397E-2</v>
      </c>
      <c r="D29" s="44">
        <v>7.5882547014186697E-3</v>
      </c>
      <c r="E29" s="44">
        <v>1.09204882876938E-2</v>
      </c>
      <c r="F29" s="44">
        <v>1.38568129330254E-2</v>
      </c>
      <c r="G29" s="44">
        <v>1.9861431870669698E-2</v>
      </c>
      <c r="H29" s="44">
        <v>2.2203893104585901E-2</v>
      </c>
      <c r="I29" s="44">
        <v>6.9811943253051803E-2</v>
      </c>
      <c r="J29" s="44">
        <v>0.11266908611019499</v>
      </c>
      <c r="K29" s="44">
        <v>5.3018805674694802E-2</v>
      </c>
      <c r="L29" s="44">
        <v>0.13150775321676</v>
      </c>
      <c r="M29" s="44">
        <v>0.36489607390300199</v>
      </c>
      <c r="N29" s="44">
        <v>0.156713955790168</v>
      </c>
      <c r="O29" s="44">
        <v>1</v>
      </c>
    </row>
    <row r="30" spans="1:15" x14ac:dyDescent="0.2">
      <c r="C30" s="50"/>
      <c r="D30" s="50"/>
      <c r="E30" s="50"/>
      <c r="F30" s="50"/>
      <c r="G30" s="50"/>
    </row>
    <row r="31" spans="1:15" ht="12.75" customHeight="1" x14ac:dyDescent="0.2">
      <c r="A31" s="56" t="s">
        <v>34</v>
      </c>
      <c r="B31" s="38" t="s">
        <v>11</v>
      </c>
      <c r="C31" s="39"/>
      <c r="D31" s="39"/>
      <c r="E31" s="39"/>
      <c r="F31" s="39"/>
      <c r="G31" s="39"/>
      <c r="H31" s="39"/>
      <c r="I31" s="39">
        <v>1</v>
      </c>
      <c r="J31" s="39">
        <v>57</v>
      </c>
      <c r="K31" s="39">
        <v>226</v>
      </c>
      <c r="L31" s="39">
        <v>346</v>
      </c>
      <c r="M31" s="39">
        <v>2724</v>
      </c>
      <c r="N31" s="39">
        <v>1387</v>
      </c>
      <c r="O31" s="39">
        <v>4741</v>
      </c>
    </row>
    <row r="32" spans="1:15" x14ac:dyDescent="0.2">
      <c r="A32" s="57"/>
      <c r="B32" s="38" t="s">
        <v>13</v>
      </c>
      <c r="C32" s="39"/>
      <c r="D32" s="39"/>
      <c r="E32" s="39"/>
      <c r="F32" s="39"/>
      <c r="G32" s="39"/>
      <c r="H32" s="39"/>
      <c r="I32" s="39">
        <v>34</v>
      </c>
      <c r="J32" s="39">
        <v>285</v>
      </c>
      <c r="K32" s="39">
        <v>453</v>
      </c>
      <c r="L32" s="39">
        <v>496</v>
      </c>
      <c r="M32" s="39">
        <v>666</v>
      </c>
      <c r="N32" s="39">
        <v>196</v>
      </c>
      <c r="O32" s="39">
        <v>2130</v>
      </c>
    </row>
    <row r="33" spans="1:15" x14ac:dyDescent="0.2">
      <c r="A33" s="57"/>
      <c r="B33" s="38" t="s">
        <v>14</v>
      </c>
      <c r="C33" s="39"/>
      <c r="D33" s="39"/>
      <c r="E33" s="39"/>
      <c r="F33" s="39"/>
      <c r="G33" s="39"/>
      <c r="H33" s="39"/>
      <c r="I33" s="39"/>
      <c r="J33" s="39"/>
      <c r="K33" s="39"/>
      <c r="L33" s="39">
        <v>1</v>
      </c>
      <c r="M33" s="39">
        <v>21</v>
      </c>
      <c r="N33" s="39">
        <v>82</v>
      </c>
      <c r="O33" s="39">
        <v>104</v>
      </c>
    </row>
    <row r="34" spans="1:15" x14ac:dyDescent="0.2">
      <c r="A34" s="57"/>
      <c r="B34" s="38" t="s">
        <v>29</v>
      </c>
      <c r="C34" s="39"/>
      <c r="D34" s="39"/>
      <c r="E34" s="39"/>
      <c r="F34" s="39"/>
      <c r="G34" s="39"/>
      <c r="H34" s="39"/>
      <c r="I34" s="39"/>
      <c r="J34" s="39">
        <v>83</v>
      </c>
      <c r="K34" s="39">
        <v>146</v>
      </c>
      <c r="L34" s="39">
        <v>147</v>
      </c>
      <c r="M34" s="39">
        <v>179</v>
      </c>
      <c r="N34" s="39">
        <v>40</v>
      </c>
      <c r="O34" s="39">
        <v>595</v>
      </c>
    </row>
    <row r="35" spans="1:15" x14ac:dyDescent="0.2">
      <c r="A35" s="57"/>
      <c r="B35" s="38" t="s">
        <v>16</v>
      </c>
      <c r="C35" s="39"/>
      <c r="D35" s="40"/>
      <c r="E35" s="40"/>
      <c r="F35" s="39"/>
      <c r="G35" s="39"/>
      <c r="H35" s="39"/>
      <c r="I35" s="39"/>
      <c r="J35" s="39"/>
      <c r="K35" s="39"/>
      <c r="L35" s="39">
        <v>2</v>
      </c>
      <c r="M35" s="39">
        <v>14</v>
      </c>
      <c r="N35" s="39">
        <v>1</v>
      </c>
      <c r="O35" s="39">
        <v>17</v>
      </c>
    </row>
    <row r="36" spans="1:15" x14ac:dyDescent="0.2">
      <c r="A36" s="57"/>
      <c r="B36" s="41" t="s">
        <v>30</v>
      </c>
      <c r="C36" s="42"/>
      <c r="D36" s="42"/>
      <c r="E36" s="42"/>
      <c r="F36" s="42"/>
      <c r="G36" s="42"/>
      <c r="H36" s="42"/>
      <c r="I36" s="42">
        <v>35</v>
      </c>
      <c r="J36" s="42">
        <v>425</v>
      </c>
      <c r="K36" s="42">
        <v>825</v>
      </c>
      <c r="L36" s="42">
        <v>992</v>
      </c>
      <c r="M36" s="42">
        <v>3604</v>
      </c>
      <c r="N36" s="42">
        <v>1706</v>
      </c>
      <c r="O36" s="42">
        <v>7587</v>
      </c>
    </row>
    <row r="37" spans="1:15" x14ac:dyDescent="0.2">
      <c r="A37" s="58"/>
      <c r="B37" s="43" t="s">
        <v>31</v>
      </c>
      <c r="C37" s="44"/>
      <c r="D37" s="44"/>
      <c r="E37" s="44"/>
      <c r="F37" s="44"/>
      <c r="G37" s="44"/>
      <c r="H37" s="44"/>
      <c r="I37" s="44">
        <v>4.6131540793462496E-3</v>
      </c>
      <c r="J37" s="44">
        <v>5.6016870963490201E-2</v>
      </c>
      <c r="K37" s="44">
        <v>0.108738631870304</v>
      </c>
      <c r="L37" s="44">
        <v>0.13074996704889899</v>
      </c>
      <c r="M37" s="44">
        <v>0.47502306577039699</v>
      </c>
      <c r="N37" s="44">
        <v>0.22485831026756301</v>
      </c>
      <c r="O37" s="44">
        <v>1</v>
      </c>
    </row>
    <row r="38" spans="1:15" x14ac:dyDescent="0.2">
      <c r="C38" s="50"/>
      <c r="D38" s="50"/>
      <c r="E38" s="50"/>
      <c r="F38" s="50"/>
      <c r="G38" s="50"/>
    </row>
    <row r="39" spans="1:15" ht="12.75" customHeight="1" x14ac:dyDescent="0.2">
      <c r="A39" s="56" t="s">
        <v>35</v>
      </c>
      <c r="B39" s="38" t="s">
        <v>11</v>
      </c>
      <c r="C39" s="39">
        <v>3</v>
      </c>
      <c r="D39" s="39">
        <v>1</v>
      </c>
      <c r="E39" s="39">
        <v>3</v>
      </c>
      <c r="F39" s="39">
        <v>1</v>
      </c>
      <c r="G39" s="39">
        <v>3</v>
      </c>
      <c r="H39" s="39">
        <v>9</v>
      </c>
      <c r="I39" s="39">
        <v>17</v>
      </c>
      <c r="J39" s="39">
        <v>70</v>
      </c>
      <c r="K39" s="39">
        <v>242</v>
      </c>
      <c r="L39" s="39">
        <v>256</v>
      </c>
      <c r="M39" s="39">
        <v>1132</v>
      </c>
      <c r="N39" s="39">
        <v>623</v>
      </c>
      <c r="O39" s="39">
        <v>2360</v>
      </c>
    </row>
    <row r="40" spans="1:15" x14ac:dyDescent="0.2">
      <c r="A40" s="57"/>
      <c r="B40" s="38" t="s">
        <v>13</v>
      </c>
      <c r="C40" s="39">
        <v>200</v>
      </c>
      <c r="D40" s="39">
        <v>46</v>
      </c>
      <c r="E40" s="39">
        <v>50</v>
      </c>
      <c r="F40" s="39">
        <v>76</v>
      </c>
      <c r="G40" s="39">
        <v>93</v>
      </c>
      <c r="H40" s="39">
        <v>100</v>
      </c>
      <c r="I40" s="39">
        <v>113</v>
      </c>
      <c r="J40" s="39">
        <v>143</v>
      </c>
      <c r="K40" s="39">
        <v>157</v>
      </c>
      <c r="L40" s="39">
        <v>194</v>
      </c>
      <c r="M40" s="39">
        <v>345</v>
      </c>
      <c r="N40" s="39">
        <v>98</v>
      </c>
      <c r="O40" s="39">
        <v>1615</v>
      </c>
    </row>
    <row r="41" spans="1:15" x14ac:dyDescent="0.2">
      <c r="A41" s="57"/>
      <c r="B41" s="38" t="s">
        <v>14</v>
      </c>
      <c r="C41" s="39">
        <v>7</v>
      </c>
      <c r="D41" s="39"/>
      <c r="E41" s="39"/>
      <c r="F41" s="39"/>
      <c r="G41" s="39"/>
      <c r="H41" s="39"/>
      <c r="I41" s="39"/>
      <c r="J41" s="39">
        <v>1</v>
      </c>
      <c r="K41" s="39">
        <v>7</v>
      </c>
      <c r="L41" s="39">
        <v>11</v>
      </c>
      <c r="M41" s="39">
        <v>23</v>
      </c>
      <c r="N41" s="39">
        <v>94</v>
      </c>
      <c r="O41" s="39">
        <v>143</v>
      </c>
    </row>
    <row r="42" spans="1:15" x14ac:dyDescent="0.2">
      <c r="A42" s="57"/>
      <c r="B42" s="38" t="s">
        <v>29</v>
      </c>
      <c r="C42" s="39">
        <v>182</v>
      </c>
      <c r="D42" s="39">
        <v>7</v>
      </c>
      <c r="E42" s="39">
        <v>31</v>
      </c>
      <c r="F42" s="39">
        <v>26</v>
      </c>
      <c r="G42" s="39">
        <v>50</v>
      </c>
      <c r="H42" s="39">
        <v>45</v>
      </c>
      <c r="I42" s="39">
        <v>69</v>
      </c>
      <c r="J42" s="39">
        <v>81</v>
      </c>
      <c r="K42" s="39">
        <v>69</v>
      </c>
      <c r="L42" s="39">
        <v>104</v>
      </c>
      <c r="M42" s="39">
        <v>91</v>
      </c>
      <c r="N42" s="39">
        <v>41</v>
      </c>
      <c r="O42" s="39">
        <v>796</v>
      </c>
    </row>
    <row r="43" spans="1:15" x14ac:dyDescent="0.2">
      <c r="A43" s="57"/>
      <c r="B43" s="38" t="s">
        <v>16</v>
      </c>
      <c r="C43" s="39"/>
      <c r="D43" s="40">
        <v>1</v>
      </c>
      <c r="E43" s="40">
        <v>1</v>
      </c>
      <c r="F43" s="39">
        <v>1</v>
      </c>
      <c r="G43" s="39"/>
      <c r="H43" s="39">
        <v>1</v>
      </c>
      <c r="I43" s="39"/>
      <c r="J43" s="39">
        <v>2</v>
      </c>
      <c r="K43" s="39"/>
      <c r="L43" s="39">
        <v>1</v>
      </c>
      <c r="M43" s="39">
        <v>2</v>
      </c>
      <c r="N43" s="39">
        <v>4</v>
      </c>
      <c r="O43" s="39">
        <v>13</v>
      </c>
    </row>
    <row r="44" spans="1:15" x14ac:dyDescent="0.2">
      <c r="A44" s="57"/>
      <c r="B44" s="41" t="s">
        <v>30</v>
      </c>
      <c r="C44" s="42">
        <v>392</v>
      </c>
      <c r="D44" s="42">
        <v>55</v>
      </c>
      <c r="E44" s="42">
        <v>85</v>
      </c>
      <c r="F44" s="42">
        <v>104</v>
      </c>
      <c r="G44" s="42">
        <v>146</v>
      </c>
      <c r="H44" s="42">
        <v>155</v>
      </c>
      <c r="I44" s="42">
        <v>199</v>
      </c>
      <c r="J44" s="42">
        <v>297</v>
      </c>
      <c r="K44" s="42">
        <v>475</v>
      </c>
      <c r="L44" s="42">
        <v>566</v>
      </c>
      <c r="M44" s="42">
        <v>1593</v>
      </c>
      <c r="N44" s="42">
        <v>860</v>
      </c>
      <c r="O44" s="42">
        <v>4927</v>
      </c>
    </row>
    <row r="45" spans="1:15" x14ac:dyDescent="0.2">
      <c r="A45" s="58"/>
      <c r="B45" s="43" t="s">
        <v>31</v>
      </c>
      <c r="C45" s="44">
        <v>7.9561599350517598E-2</v>
      </c>
      <c r="D45" s="44">
        <v>1.11629795007104E-2</v>
      </c>
      <c r="E45" s="44">
        <v>1.7251877410188798E-2</v>
      </c>
      <c r="F45" s="44">
        <v>2.11081794195251E-2</v>
      </c>
      <c r="G45" s="44">
        <v>2.9632636492794798E-2</v>
      </c>
      <c r="H45" s="44">
        <v>3.1459305865638297E-2</v>
      </c>
      <c r="I45" s="44">
        <v>4.0389689466206601E-2</v>
      </c>
      <c r="J45" s="44">
        <v>6.0280089303836E-2</v>
      </c>
      <c r="K45" s="44">
        <v>9.6407550233407802E-2</v>
      </c>
      <c r="L45" s="44">
        <v>0.114877207225492</v>
      </c>
      <c r="M45" s="44">
        <v>0.32332047899330202</v>
      </c>
      <c r="N45" s="44">
        <v>0.17454840673838001</v>
      </c>
      <c r="O45" s="44">
        <v>1</v>
      </c>
    </row>
    <row r="46" spans="1:15" x14ac:dyDescent="0.2">
      <c r="C46" s="50"/>
      <c r="D46" s="50"/>
      <c r="E46" s="50"/>
      <c r="F46" s="50"/>
      <c r="G46" s="50"/>
    </row>
    <row r="47" spans="1:15" ht="12.75" customHeight="1" x14ac:dyDescent="0.2">
      <c r="A47" s="56" t="s">
        <v>36</v>
      </c>
      <c r="B47" s="38" t="s">
        <v>11</v>
      </c>
      <c r="C47" s="39">
        <v>27</v>
      </c>
      <c r="D47" s="39">
        <v>11</v>
      </c>
      <c r="E47" s="39">
        <v>9</v>
      </c>
      <c r="F47" s="39">
        <v>15</v>
      </c>
      <c r="G47" s="39">
        <v>31</v>
      </c>
      <c r="H47" s="39">
        <v>584</v>
      </c>
      <c r="I47" s="39">
        <v>329</v>
      </c>
      <c r="J47" s="39">
        <v>52</v>
      </c>
      <c r="K47" s="39">
        <v>164</v>
      </c>
      <c r="L47" s="39">
        <v>153</v>
      </c>
      <c r="M47" s="39">
        <v>3086</v>
      </c>
      <c r="N47" s="39">
        <v>1543</v>
      </c>
      <c r="O47" s="39">
        <v>6004</v>
      </c>
    </row>
    <row r="48" spans="1:15" x14ac:dyDescent="0.2">
      <c r="A48" s="57"/>
      <c r="B48" s="38" t="s">
        <v>13</v>
      </c>
      <c r="C48" s="39">
        <v>191</v>
      </c>
      <c r="D48" s="39">
        <v>37</v>
      </c>
      <c r="E48" s="39">
        <v>38</v>
      </c>
      <c r="F48" s="39">
        <v>72</v>
      </c>
      <c r="G48" s="39">
        <v>137</v>
      </c>
      <c r="H48" s="39">
        <v>181</v>
      </c>
      <c r="I48" s="39">
        <v>189</v>
      </c>
      <c r="J48" s="39">
        <v>190</v>
      </c>
      <c r="K48" s="39">
        <v>202</v>
      </c>
      <c r="L48" s="39">
        <v>289</v>
      </c>
      <c r="M48" s="39">
        <v>413</v>
      </c>
      <c r="N48" s="39">
        <v>109</v>
      </c>
      <c r="O48" s="39">
        <v>2048</v>
      </c>
    </row>
    <row r="49" spans="1:15" x14ac:dyDescent="0.2">
      <c r="A49" s="57"/>
      <c r="B49" s="38" t="s">
        <v>14</v>
      </c>
      <c r="C49" s="39">
        <v>20</v>
      </c>
      <c r="D49" s="39">
        <v>2</v>
      </c>
      <c r="E49" s="39"/>
      <c r="F49" s="39"/>
      <c r="G49" s="39">
        <v>1</v>
      </c>
      <c r="H49" s="39"/>
      <c r="I49" s="39"/>
      <c r="J49" s="39"/>
      <c r="K49" s="39">
        <v>3</v>
      </c>
      <c r="L49" s="39">
        <v>35</v>
      </c>
      <c r="M49" s="39">
        <v>8</v>
      </c>
      <c r="N49" s="39">
        <v>39</v>
      </c>
      <c r="O49" s="39">
        <v>108</v>
      </c>
    </row>
    <row r="50" spans="1:15" x14ac:dyDescent="0.2">
      <c r="A50" s="57"/>
      <c r="B50" s="38" t="s">
        <v>29</v>
      </c>
      <c r="C50" s="39">
        <v>544</v>
      </c>
      <c r="D50" s="39">
        <v>45</v>
      </c>
      <c r="E50" s="39">
        <v>36</v>
      </c>
      <c r="F50" s="39">
        <v>47</v>
      </c>
      <c r="G50" s="39">
        <v>60</v>
      </c>
      <c r="H50" s="39">
        <v>75</v>
      </c>
      <c r="I50" s="39">
        <v>76</v>
      </c>
      <c r="J50" s="39">
        <v>71</v>
      </c>
      <c r="K50" s="39">
        <v>43</v>
      </c>
      <c r="L50" s="39">
        <v>50</v>
      </c>
      <c r="M50" s="39">
        <v>67</v>
      </c>
      <c r="N50" s="39">
        <v>21</v>
      </c>
      <c r="O50" s="39">
        <v>1135</v>
      </c>
    </row>
    <row r="51" spans="1:15" x14ac:dyDescent="0.2">
      <c r="A51" s="57"/>
      <c r="B51" s="38" t="s">
        <v>16</v>
      </c>
      <c r="C51" s="39">
        <v>4</v>
      </c>
      <c r="D51" s="40">
        <v>2</v>
      </c>
      <c r="E51" s="40"/>
      <c r="F51" s="39">
        <v>1</v>
      </c>
      <c r="G51" s="39">
        <v>4</v>
      </c>
      <c r="H51" s="39">
        <v>1</v>
      </c>
      <c r="I51" s="39">
        <v>1</v>
      </c>
      <c r="J51" s="39">
        <v>1</v>
      </c>
      <c r="K51" s="39">
        <v>1</v>
      </c>
      <c r="L51" s="39">
        <v>6</v>
      </c>
      <c r="M51" s="39">
        <v>10</v>
      </c>
      <c r="N51" s="39">
        <v>2</v>
      </c>
      <c r="O51" s="39">
        <v>33</v>
      </c>
    </row>
    <row r="52" spans="1:15" x14ac:dyDescent="0.2">
      <c r="A52" s="57"/>
      <c r="B52" s="41" t="s">
        <v>30</v>
      </c>
      <c r="C52" s="42">
        <v>786</v>
      </c>
      <c r="D52" s="42">
        <v>97</v>
      </c>
      <c r="E52" s="42">
        <v>83</v>
      </c>
      <c r="F52" s="42">
        <v>135</v>
      </c>
      <c r="G52" s="42">
        <v>233</v>
      </c>
      <c r="H52" s="42">
        <v>841</v>
      </c>
      <c r="I52" s="42">
        <v>595</v>
      </c>
      <c r="J52" s="42">
        <v>314</v>
      </c>
      <c r="K52" s="42">
        <v>413</v>
      </c>
      <c r="L52" s="42">
        <v>533</v>
      </c>
      <c r="M52" s="42">
        <v>3584</v>
      </c>
      <c r="N52" s="42">
        <v>1714</v>
      </c>
      <c r="O52" s="42">
        <v>9328</v>
      </c>
    </row>
    <row r="53" spans="1:15" x14ac:dyDescent="0.2">
      <c r="A53" s="58"/>
      <c r="B53" s="43" t="s">
        <v>31</v>
      </c>
      <c r="C53" s="44">
        <v>8.4262435677530001E-2</v>
      </c>
      <c r="D53" s="44">
        <v>1.0398799313893699E-2</v>
      </c>
      <c r="E53" s="44">
        <v>8.8979416809605496E-3</v>
      </c>
      <c r="F53" s="44">
        <v>1.4472555746140699E-2</v>
      </c>
      <c r="G53" s="44">
        <v>2.49785591766724E-2</v>
      </c>
      <c r="H53" s="44">
        <v>9.0158662092624395E-2</v>
      </c>
      <c r="I53" s="44">
        <v>6.37864493996569E-2</v>
      </c>
      <c r="J53" s="44">
        <v>3.36620926243568E-2</v>
      </c>
      <c r="K53" s="44">
        <v>4.4275300171526602E-2</v>
      </c>
      <c r="L53" s="44">
        <v>5.71397941680961E-2</v>
      </c>
      <c r="M53" s="44">
        <v>0.38421955403087499</v>
      </c>
      <c r="N53" s="44">
        <v>0.18374785591766701</v>
      </c>
      <c r="O53" s="44">
        <v>1</v>
      </c>
    </row>
    <row r="55" spans="1:15" x14ac:dyDescent="0.2">
      <c r="A55" s="56" t="s">
        <v>37</v>
      </c>
      <c r="B55" s="38" t="s">
        <v>11</v>
      </c>
      <c r="C55" s="39">
        <v>8</v>
      </c>
      <c r="D55" s="39">
        <v>1</v>
      </c>
      <c r="E55" s="39">
        <v>265</v>
      </c>
      <c r="F55" s="39">
        <v>44</v>
      </c>
      <c r="G55" s="39">
        <v>5</v>
      </c>
      <c r="H55" s="39">
        <v>4</v>
      </c>
      <c r="I55" s="39">
        <v>10</v>
      </c>
      <c r="J55" s="39">
        <v>94</v>
      </c>
      <c r="K55" s="39">
        <v>74</v>
      </c>
      <c r="L55" s="39">
        <v>86</v>
      </c>
      <c r="M55" s="39">
        <v>332</v>
      </c>
      <c r="N55" s="39">
        <v>530</v>
      </c>
      <c r="O55" s="39">
        <v>1453</v>
      </c>
    </row>
    <row r="56" spans="1:15" x14ac:dyDescent="0.2">
      <c r="A56" s="57"/>
      <c r="B56" s="38" t="s">
        <v>13</v>
      </c>
      <c r="C56" s="39">
        <v>181</v>
      </c>
      <c r="D56" s="39">
        <v>40</v>
      </c>
      <c r="E56" s="39">
        <v>37</v>
      </c>
      <c r="F56" s="39">
        <v>67</v>
      </c>
      <c r="G56" s="39">
        <v>72</v>
      </c>
      <c r="H56" s="39">
        <v>96</v>
      </c>
      <c r="I56" s="39">
        <v>123</v>
      </c>
      <c r="J56" s="39">
        <v>121</v>
      </c>
      <c r="K56" s="39">
        <v>198</v>
      </c>
      <c r="L56" s="39">
        <v>189</v>
      </c>
      <c r="M56" s="39">
        <v>266</v>
      </c>
      <c r="N56" s="39">
        <v>87</v>
      </c>
      <c r="O56" s="39">
        <v>1477</v>
      </c>
    </row>
    <row r="57" spans="1:15" x14ac:dyDescent="0.2">
      <c r="A57" s="57"/>
      <c r="B57" s="38" t="s">
        <v>14</v>
      </c>
      <c r="C57" s="39">
        <v>1</v>
      </c>
      <c r="D57" s="39">
        <v>1</v>
      </c>
      <c r="E57" s="39"/>
      <c r="F57" s="39"/>
      <c r="G57" s="39"/>
      <c r="H57" s="39"/>
      <c r="I57" s="39">
        <v>1</v>
      </c>
      <c r="J57" s="39"/>
      <c r="K57" s="39">
        <v>6</v>
      </c>
      <c r="L57" s="39">
        <v>10</v>
      </c>
      <c r="M57" s="39">
        <v>12</v>
      </c>
      <c r="N57" s="39">
        <v>37</v>
      </c>
      <c r="O57" s="39">
        <v>68</v>
      </c>
    </row>
    <row r="58" spans="1:15" x14ac:dyDescent="0.2">
      <c r="A58" s="57"/>
      <c r="B58" s="38" t="s">
        <v>29</v>
      </c>
      <c r="C58" s="39">
        <v>161</v>
      </c>
      <c r="D58" s="39">
        <v>4</v>
      </c>
      <c r="E58" s="39">
        <v>18</v>
      </c>
      <c r="F58" s="39">
        <v>26</v>
      </c>
      <c r="G58" s="39">
        <v>32</v>
      </c>
      <c r="H58" s="39">
        <v>36</v>
      </c>
      <c r="I58" s="39">
        <v>49</v>
      </c>
      <c r="J58" s="39">
        <v>44</v>
      </c>
      <c r="K58" s="39">
        <v>48</v>
      </c>
      <c r="L58" s="39">
        <v>60</v>
      </c>
      <c r="M58" s="39">
        <v>49</v>
      </c>
      <c r="N58" s="39">
        <v>8</v>
      </c>
      <c r="O58" s="39">
        <v>535</v>
      </c>
    </row>
    <row r="59" spans="1:15" x14ac:dyDescent="0.2">
      <c r="A59" s="57"/>
      <c r="B59" s="38" t="s">
        <v>16</v>
      </c>
      <c r="C59" s="39">
        <v>1</v>
      </c>
      <c r="D59" s="40">
        <v>1</v>
      </c>
      <c r="E59" s="40"/>
      <c r="F59" s="39"/>
      <c r="G59" s="39">
        <v>1</v>
      </c>
      <c r="H59" s="39">
        <v>1</v>
      </c>
      <c r="I59" s="39">
        <v>1</v>
      </c>
      <c r="J59" s="39"/>
      <c r="K59" s="39">
        <v>1</v>
      </c>
      <c r="L59" s="39">
        <v>1</v>
      </c>
      <c r="M59" s="39">
        <v>2</v>
      </c>
      <c r="N59" s="39"/>
      <c r="O59" s="39">
        <v>9</v>
      </c>
    </row>
    <row r="60" spans="1:15" x14ac:dyDescent="0.2">
      <c r="A60" s="57"/>
      <c r="B60" s="41" t="s">
        <v>30</v>
      </c>
      <c r="C60" s="42">
        <v>352</v>
      </c>
      <c r="D60" s="42">
        <v>47</v>
      </c>
      <c r="E60" s="42">
        <v>320</v>
      </c>
      <c r="F60" s="42">
        <v>137</v>
      </c>
      <c r="G60" s="42">
        <v>110</v>
      </c>
      <c r="H60" s="42">
        <v>137</v>
      </c>
      <c r="I60" s="42">
        <v>184</v>
      </c>
      <c r="J60" s="42">
        <v>259</v>
      </c>
      <c r="K60" s="42">
        <v>327</v>
      </c>
      <c r="L60" s="42">
        <v>346</v>
      </c>
      <c r="M60" s="42">
        <v>661</v>
      </c>
      <c r="N60" s="42">
        <v>662</v>
      </c>
      <c r="O60" s="42">
        <v>3542</v>
      </c>
    </row>
    <row r="61" spans="1:15" x14ac:dyDescent="0.2">
      <c r="A61" s="58"/>
      <c r="B61" s="43" t="s">
        <v>31</v>
      </c>
      <c r="C61" s="44">
        <v>9.9378881987577605E-2</v>
      </c>
      <c r="D61" s="44">
        <v>1.3269339356295901E-2</v>
      </c>
      <c r="E61" s="44">
        <v>9.0344438170525093E-2</v>
      </c>
      <c r="F61" s="44">
        <v>3.8678712591756099E-2</v>
      </c>
      <c r="G61" s="44">
        <v>3.1055900621118002E-2</v>
      </c>
      <c r="H61" s="44">
        <v>3.8678712591756099E-2</v>
      </c>
      <c r="I61" s="44">
        <v>5.1948051948052E-2</v>
      </c>
      <c r="J61" s="44">
        <v>7.3122529644268797E-2</v>
      </c>
      <c r="K61" s="44">
        <v>9.2320722755505402E-2</v>
      </c>
      <c r="L61" s="44">
        <v>9.7684923771880303E-2</v>
      </c>
      <c r="M61" s="44">
        <v>0.186617730095991</v>
      </c>
      <c r="N61" s="44">
        <v>0.18690005646527399</v>
      </c>
      <c r="O61" s="44">
        <v>1</v>
      </c>
    </row>
    <row r="63" spans="1:15" x14ac:dyDescent="0.2">
      <c r="A63" s="49" t="s">
        <v>43</v>
      </c>
    </row>
    <row r="64" spans="1:15" x14ac:dyDescent="0.2">
      <c r="A64" s="49" t="s">
        <v>6</v>
      </c>
    </row>
  </sheetData>
  <mergeCells count="7">
    <mergeCell ref="A55:A61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F3FA9-EF43-4EBE-B6A1-D7C738257642}"/>
</file>

<file path=customXml/itemProps2.xml><?xml version="1.0" encoding="utf-8"?>
<ds:datastoreItem xmlns:ds="http://schemas.openxmlformats.org/officeDocument/2006/customXml" ds:itemID="{A6A3E848-B91B-4817-AF7C-0E67D8CC3B2E}"/>
</file>

<file path=customXml/itemProps3.xml><?xml version="1.0" encoding="utf-8"?>
<ds:datastoreItem xmlns:ds="http://schemas.openxmlformats.org/officeDocument/2006/customXml" ds:itemID="{CEB66079-C1CB-4734-8156-D2AAC3A7AB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 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2018-05-15T09:32:20Z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