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ECIC" sheetId="6" r:id="rId1"/>
    <sheet name="Variazione pendenti SIECIC" sheetId="7" r:id="rId2"/>
    <sheet name="Stratigrafia pendenti" sheetId="19" r:id="rId3"/>
  </sheets>
  <definedNames>
    <definedName name="_xlnm._FilterDatabase" localSheetId="0" hidden="1">'Flussi SIECIC'!$A$6:$B$6</definedName>
    <definedName name="_xlnm._FilterDatabase" localSheetId="1" hidden="1">'Variazione pendenti SIECIC'!$A$6:$F$6</definedName>
    <definedName name="_xlnm.Print_Area" localSheetId="0">'Flussi SIECIC'!$A$2:$B$72</definedName>
    <definedName name="_xlnm.Print_Area" localSheetId="1">'Variazione pendenti SIECIC'!$A$2:$F$22</definedName>
  </definedNames>
  <calcPr calcId="162913"/>
</workbook>
</file>

<file path=xl/calcChain.xml><?xml version="1.0" encoding="utf-8"?>
<calcChain xmlns="http://schemas.openxmlformats.org/spreadsheetml/2006/main">
  <c r="F66" i="6" l="1"/>
  <c r="E68" i="6" s="1"/>
  <c r="E66" i="6"/>
  <c r="D66" i="6"/>
  <c r="C66" i="6"/>
  <c r="C68" i="6" s="1"/>
  <c r="F57" i="6"/>
  <c r="E59" i="6" s="1"/>
  <c r="E57" i="6"/>
  <c r="D57" i="6"/>
  <c r="C57" i="6"/>
  <c r="F48" i="6"/>
  <c r="E50" i="6" s="1"/>
  <c r="E48" i="6"/>
  <c r="D48" i="6"/>
  <c r="C48" i="6"/>
  <c r="F39" i="6"/>
  <c r="E41" i="6" s="1"/>
  <c r="E39" i="6"/>
  <c r="D39" i="6"/>
  <c r="C39" i="6"/>
  <c r="F30" i="6"/>
  <c r="E30" i="6"/>
  <c r="D30" i="6"/>
  <c r="C30" i="6"/>
  <c r="F21" i="6"/>
  <c r="E21" i="6"/>
  <c r="D21" i="6"/>
  <c r="C21" i="6"/>
  <c r="F12" i="6"/>
  <c r="E12" i="6"/>
  <c r="D12" i="6"/>
  <c r="C12" i="6"/>
  <c r="E23" i="6" l="1"/>
  <c r="E14" i="6"/>
  <c r="C23" i="6"/>
  <c r="C14" i="6"/>
  <c r="E32" i="6"/>
  <c r="C32" i="6"/>
  <c r="C41" i="6"/>
  <c r="C50" i="6"/>
  <c r="C59" i="6"/>
  <c r="H66" i="6" l="1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68" i="6" l="1"/>
  <c r="G59" i="6"/>
  <c r="G50" i="6"/>
  <c r="G32" i="6"/>
  <c r="G23" i="6"/>
  <c r="G41" i="6"/>
  <c r="G14" i="6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<sst xmlns="http://schemas.openxmlformats.org/spreadsheetml/2006/main" count="174" uniqueCount="52">
  <si>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</si>
  <si>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</si>
  <si>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</si>
  <si>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</si>
  <si>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</si>
  <si>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</si>
  <si>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</si>
  <si>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</si>
  <si>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</si>
  <si>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</si>
  <si>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</si>
  <si>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</si>
  <si>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</si>
  <si>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</si>
  <si>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</si>
  <si>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</si>
  <si>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Distretto di Napoli</t>
  </si>
  <si>
    <t>Tribunale Ordinario di Avellino</t>
  </si>
  <si>
    <t>Tribunale Ordinario di Benevento</t>
  </si>
  <si>
    <t>Tribunale Ordinario di Napoli</t>
  </si>
  <si>
    <t>Tribunale Ordinario di Nola</t>
  </si>
  <si>
    <t>Tribunale Ordinario di Torre Annunziata</t>
  </si>
  <si>
    <t>Tribunale Ordinario di Santa Maria Capua Vetere</t>
  </si>
  <si>
    <t>Tribunale Ordinario di Napoli Nord</t>
  </si>
  <si>
    <t>Tribunale Ordinario di  Nola</t>
  </si>
  <si>
    <t>Stratigrafia delle pendenze</t>
  </si>
  <si>
    <t>Variazione</t>
  </si>
  <si>
    <t>Circondario di Tribunale Ordinario di Avellino</t>
  </si>
  <si>
    <t>FALLIMENTARE</t>
  </si>
  <si>
    <t>Totale AREA SIECIC</t>
  </si>
  <si>
    <t>Incidenza percentuale delle classi</t>
  </si>
  <si>
    <t>Circondario di Tribunale Ordinario di Benevento</t>
  </si>
  <si>
    <t>Circondario di Tribunale Ordinario di Napoli</t>
  </si>
  <si>
    <t>Circondario di Tribunale Ordinario di Napoli Nord</t>
  </si>
  <si>
    <t>Circondario di Tribunale Ordinario di Nola</t>
  </si>
  <si>
    <t>Circondario di Tribunale Ordinario di Santa Maria Capua Vetere</t>
  </si>
  <si>
    <t>Circondario di Tribunale Ordinario di Torre Annunziata</t>
  </si>
  <si>
    <t>Iscritti 2017</t>
  </si>
  <si>
    <t>Definiti 2017</t>
  </si>
  <si>
    <t>Fino al 2008</t>
  </si>
  <si>
    <t>Pendenti al 31/12/2016</t>
  </si>
  <si>
    <t>Iscritti 2018</t>
  </si>
  <si>
    <t>Definiti 2018</t>
  </si>
  <si>
    <t xml:space="preserve">Pendenti al 31/12/2019 </t>
  </si>
  <si>
    <t>Pendenti al 31 dicembre 2019</t>
  </si>
  <si>
    <t xml:space="preserve">Anni 2017 - 2019 </t>
  </si>
  <si>
    <t xml:space="preserve">Iscritti 2019 </t>
  </si>
  <si>
    <t xml:space="preserve">Definiti 2019 </t>
  </si>
  <si>
    <t>Ultimo aggiornamento del sistema di rilevazione avvenuto il 15 marzo 2020</t>
  </si>
  <si>
    <t>Fonte: Dipartimento dell'organizzazione giudiziaria, del personale e dei servizi - Direzione Generale di Statistica e Analisi Organizzativa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</si>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</sst>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7" applyFont="1" applyBorder="1" applyAlignment="1">
      <alignment horizontal="right" vertical="center" wrapText="1"/>
    </xf>
    <xf numFmtId="0" fontId="2" fillId="0" borderId="0" xfId="0" applyFont="1" applyAlignment="1"/>
    <xf numFmtId="0" fontId="10" fillId="0" borderId="0" xfId="7" applyFont="1" applyAlignment="1">
      <alignment vertical="center"/>
    </xf>
    <xf numFmtId="0" fontId="5" fillId="0" borderId="0" xfId="2" applyFont="1"/>
    <xf numFmtId="0" fontId="10" fillId="0" borderId="0" xfId="7" applyFont="1" applyAlignment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8">
    <cellStyle name="Normale" xfId="0" builtinId="0"/>
    <cellStyle name="Normale 2" xfId="4"/>
    <cellStyle name="Normale 2 2" xfId="2"/>
    <cellStyle name="Normale 2 2 4" xfId="6"/>
    <cellStyle name="Normale 2 2 5" xfId="5"/>
    <cellStyle name="Normale 2 2 9" xfId="7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abSelected="1" zoomScaleNormal="100" workbookViewId="0">
      <selection activeCell="A75" sqref="A75"/>
    </sheetView>
  </sheetViews>
  <sheetFormatPr defaultColWidth="9.125" defaultRowHeight="12.75" x14ac:dyDescent="0.2"/>
  <cols>
    <col min="1" max="1" width="19.375" style="10" customWidth="1"/>
    <col min="2" max="2" width="33" style="1" customWidth="1"/>
    <col min="3" max="8" width="9.125" style="1" customWidth="1"/>
    <col min="9" max="9" width="9.125" style="1"/>
    <col min="10" max="10" width="44.875" style="1" bestFit="1" customWidth="1"/>
    <col min="11" max="14" width="9.125" style="1"/>
    <col min="15" max="15" width="44.875" style="1" bestFit="1" customWidth="1"/>
    <col min="16" max="16" width="41.875" style="1" bestFit="1" customWidth="1"/>
    <col min="17" max="16384" width="9.125" style="1"/>
  </cols>
  <sheetData>
    <row r="1" spans="1:8" ht="15.75" x14ac:dyDescent="0.25">
      <c r="A1" s="8" t="s">
        <v>16</v>
      </c>
    </row>
    <row r="2" spans="1:8" ht="15" x14ac:dyDescent="0.25">
      <c r="A2" s="9" t="s">
        <v>6</v>
      </c>
    </row>
    <row r="3" spans="1:8" x14ac:dyDescent="0.2">
      <c r="A3" s="29" t="s">
        <v>9</v>
      </c>
      <c r="B3" s="30"/>
    </row>
    <row r="4" spans="1:8" x14ac:dyDescent="0.2">
      <c r="A4" s="29" t="s">
        <v>45</v>
      </c>
      <c r="B4" s="30"/>
    </row>
    <row r="6" spans="1:8" ht="25.5" x14ac:dyDescent="0.2">
      <c r="A6" s="6" t="s">
        <v>1</v>
      </c>
      <c r="B6" s="6" t="s">
        <v>2</v>
      </c>
      <c r="C6" s="7" t="s">
        <v>37</v>
      </c>
      <c r="D6" s="7" t="s">
        <v>38</v>
      </c>
      <c r="E6" s="7" t="s">
        <v>41</v>
      </c>
      <c r="F6" s="7" t="s">
        <v>42</v>
      </c>
      <c r="G6" s="7" t="s">
        <v>46</v>
      </c>
      <c r="H6" s="7" t="s">
        <v>47</v>
      </c>
    </row>
    <row r="7" spans="1:8" x14ac:dyDescent="0.2">
      <c r="A7" s="61" t="s">
        <v>17</v>
      </c>
      <c r="B7" s="3" t="s">
        <v>10</v>
      </c>
      <c r="C7" s="4">
        <v>1805</v>
      </c>
      <c r="D7" s="4">
        <v>1921</v>
      </c>
      <c r="E7" s="4">
        <v>1843</v>
      </c>
      <c r="F7" s="4">
        <v>2296</v>
      </c>
      <c r="G7" s="4">
        <v>1738</v>
      </c>
      <c r="H7" s="4">
        <v>2009</v>
      </c>
    </row>
    <row r="8" spans="1:8" x14ac:dyDescent="0.2">
      <c r="A8" s="61" t="s">
        <v>3</v>
      </c>
      <c r="B8" s="3" t="s">
        <v>12</v>
      </c>
      <c r="C8" s="4">
        <v>199</v>
      </c>
      <c r="D8" s="4">
        <v>362</v>
      </c>
      <c r="E8" s="4">
        <v>187</v>
      </c>
      <c r="F8" s="4">
        <v>470</v>
      </c>
      <c r="G8" s="4">
        <v>162</v>
      </c>
      <c r="H8" s="4">
        <v>437</v>
      </c>
    </row>
    <row r="9" spans="1:8" x14ac:dyDescent="0.2">
      <c r="A9" s="61" t="s">
        <v>3</v>
      </c>
      <c r="B9" s="3" t="s">
        <v>13</v>
      </c>
      <c r="C9" s="4">
        <v>243</v>
      </c>
      <c r="D9" s="4">
        <v>214</v>
      </c>
      <c r="E9" s="4">
        <v>223</v>
      </c>
      <c r="F9" s="4">
        <v>241</v>
      </c>
      <c r="G9" s="4">
        <v>238</v>
      </c>
      <c r="H9" s="4">
        <v>235</v>
      </c>
    </row>
    <row r="10" spans="1:8" x14ac:dyDescent="0.2">
      <c r="A10" s="61" t="s">
        <v>3</v>
      </c>
      <c r="B10" s="3" t="s">
        <v>14</v>
      </c>
      <c r="C10" s="4">
        <v>51</v>
      </c>
      <c r="D10" s="4">
        <v>80</v>
      </c>
      <c r="E10" s="4">
        <v>57</v>
      </c>
      <c r="F10" s="4">
        <v>84</v>
      </c>
      <c r="G10" s="4">
        <v>59</v>
      </c>
      <c r="H10" s="4">
        <v>99</v>
      </c>
    </row>
    <row r="11" spans="1:8" x14ac:dyDescent="0.2">
      <c r="A11" s="61" t="s">
        <v>3</v>
      </c>
      <c r="B11" s="3" t="s">
        <v>15</v>
      </c>
      <c r="C11" s="4">
        <v>42</v>
      </c>
      <c r="D11" s="4">
        <v>37</v>
      </c>
      <c r="E11" s="4">
        <v>20</v>
      </c>
      <c r="F11" s="4">
        <v>21</v>
      </c>
      <c r="G11" s="4">
        <v>19</v>
      </c>
      <c r="H11" s="4">
        <v>14</v>
      </c>
    </row>
    <row r="12" spans="1:8" x14ac:dyDescent="0.2">
      <c r="A12" s="61"/>
      <c r="B12" s="13" t="s">
        <v>11</v>
      </c>
      <c r="C12" s="14">
        <f t="shared" ref="C12:F12" si="0">SUM(C7:C11)</f>
        <v>2340</v>
      </c>
      <c r="D12" s="14">
        <f t="shared" si="0"/>
        <v>2614</v>
      </c>
      <c r="E12" s="14">
        <f t="shared" si="0"/>
        <v>2330</v>
      </c>
      <c r="F12" s="14">
        <f t="shared" si="0"/>
        <v>3112</v>
      </c>
      <c r="G12" s="14">
        <f t="shared" ref="G12:H12" si="1">SUM(G7:G11)</f>
        <v>2216</v>
      </c>
      <c r="H12" s="14">
        <f t="shared" si="1"/>
        <v>2794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7</v>
      </c>
      <c r="C14" s="59">
        <f>D12/C12</f>
        <v>1.1170940170940171</v>
      </c>
      <c r="D14" s="60"/>
      <c r="E14" s="59">
        <f>F12/E12</f>
        <v>1.3356223175965665</v>
      </c>
      <c r="F14" s="60"/>
      <c r="G14" s="59">
        <f>H12/G12</f>
        <v>1.2608303249097472</v>
      </c>
      <c r="H14" s="60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61" t="s">
        <v>18</v>
      </c>
      <c r="B16" s="3" t="s">
        <v>10</v>
      </c>
      <c r="C16" s="4">
        <v>2295</v>
      </c>
      <c r="D16" s="4">
        <v>2672</v>
      </c>
      <c r="E16" s="4">
        <v>2565</v>
      </c>
      <c r="F16" s="4">
        <v>2407</v>
      </c>
      <c r="G16" s="4">
        <v>3685</v>
      </c>
      <c r="H16" s="4">
        <v>3081</v>
      </c>
    </row>
    <row r="17" spans="1:8" x14ac:dyDescent="0.2">
      <c r="A17" s="61" t="s">
        <v>4</v>
      </c>
      <c r="B17" s="3" t="s">
        <v>12</v>
      </c>
      <c r="C17" s="4">
        <v>254</v>
      </c>
      <c r="D17" s="4">
        <v>326</v>
      </c>
      <c r="E17" s="4">
        <v>261</v>
      </c>
      <c r="F17" s="4">
        <v>390</v>
      </c>
      <c r="G17" s="4">
        <v>214</v>
      </c>
      <c r="H17" s="4">
        <v>326</v>
      </c>
    </row>
    <row r="18" spans="1:8" x14ac:dyDescent="0.2">
      <c r="A18" s="61" t="s">
        <v>4</v>
      </c>
      <c r="B18" s="3" t="s">
        <v>13</v>
      </c>
      <c r="C18" s="5">
        <v>209</v>
      </c>
      <c r="D18" s="4">
        <v>159</v>
      </c>
      <c r="E18" s="5">
        <v>205</v>
      </c>
      <c r="F18" s="4">
        <v>224</v>
      </c>
      <c r="G18" s="5">
        <v>200</v>
      </c>
      <c r="H18" s="4">
        <v>200</v>
      </c>
    </row>
    <row r="19" spans="1:8" x14ac:dyDescent="0.2">
      <c r="A19" s="61" t="s">
        <v>4</v>
      </c>
      <c r="B19" s="3" t="s">
        <v>14</v>
      </c>
      <c r="C19" s="4">
        <v>59</v>
      </c>
      <c r="D19" s="4">
        <v>69</v>
      </c>
      <c r="E19" s="4">
        <v>65</v>
      </c>
      <c r="F19" s="4">
        <v>71</v>
      </c>
      <c r="G19" s="4">
        <v>72</v>
      </c>
      <c r="H19" s="4">
        <v>60</v>
      </c>
    </row>
    <row r="20" spans="1:8" x14ac:dyDescent="0.2">
      <c r="A20" s="61" t="s">
        <v>4</v>
      </c>
      <c r="B20" s="3" t="s">
        <v>15</v>
      </c>
      <c r="C20" s="4">
        <v>15</v>
      </c>
      <c r="D20" s="4">
        <v>19</v>
      </c>
      <c r="E20" s="4">
        <v>14</v>
      </c>
      <c r="F20" s="4">
        <v>8</v>
      </c>
      <c r="G20" s="4">
        <v>27</v>
      </c>
      <c r="H20" s="4">
        <v>15</v>
      </c>
    </row>
    <row r="21" spans="1:8" x14ac:dyDescent="0.2">
      <c r="A21" s="61"/>
      <c r="B21" s="13" t="s">
        <v>11</v>
      </c>
      <c r="C21" s="14">
        <f t="shared" ref="C21:F21" si="2">SUM(C16:C20)</f>
        <v>2832</v>
      </c>
      <c r="D21" s="14">
        <f t="shared" si="2"/>
        <v>3245</v>
      </c>
      <c r="E21" s="14">
        <f t="shared" si="2"/>
        <v>3110</v>
      </c>
      <c r="F21" s="14">
        <f t="shared" si="2"/>
        <v>3100</v>
      </c>
      <c r="G21" s="14">
        <f t="shared" ref="G21:H21" si="3">SUM(G16:G20)</f>
        <v>4198</v>
      </c>
      <c r="H21" s="14">
        <f t="shared" si="3"/>
        <v>3682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7</v>
      </c>
      <c r="C23" s="59">
        <f>D21/C21</f>
        <v>1.1458333333333333</v>
      </c>
      <c r="D23" s="60"/>
      <c r="E23" s="59">
        <f>F21/E21</f>
        <v>0.99678456591639875</v>
      </c>
      <c r="F23" s="60"/>
      <c r="G23" s="59">
        <f>H21/G21</f>
        <v>0.87708432586946161</v>
      </c>
      <c r="H23" s="60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61" t="s">
        <v>19</v>
      </c>
      <c r="B25" s="3" t="s">
        <v>10</v>
      </c>
      <c r="C25" s="4">
        <v>21127</v>
      </c>
      <c r="D25" s="4">
        <v>20490</v>
      </c>
      <c r="E25" s="4">
        <v>21258</v>
      </c>
      <c r="F25" s="4">
        <v>24437</v>
      </c>
      <c r="G25" s="4">
        <v>18966</v>
      </c>
      <c r="H25" s="4">
        <v>17959</v>
      </c>
    </row>
    <row r="26" spans="1:8" x14ac:dyDescent="0.2">
      <c r="A26" s="61"/>
      <c r="B26" s="3" t="s">
        <v>12</v>
      </c>
      <c r="C26" s="4">
        <v>1066</v>
      </c>
      <c r="D26" s="4">
        <v>1228</v>
      </c>
      <c r="E26" s="4">
        <v>898</v>
      </c>
      <c r="F26" s="4">
        <v>1441</v>
      </c>
      <c r="G26" s="4">
        <v>883</v>
      </c>
      <c r="H26" s="4">
        <v>1712</v>
      </c>
    </row>
    <row r="27" spans="1:8" x14ac:dyDescent="0.2">
      <c r="A27" s="61"/>
      <c r="B27" s="3" t="s">
        <v>13</v>
      </c>
      <c r="C27" s="4">
        <v>1107</v>
      </c>
      <c r="D27" s="4">
        <v>1152</v>
      </c>
      <c r="E27" s="4">
        <v>1059</v>
      </c>
      <c r="F27" s="4">
        <v>1093</v>
      </c>
      <c r="G27" s="4">
        <v>1013</v>
      </c>
      <c r="H27" s="4">
        <v>1026</v>
      </c>
    </row>
    <row r="28" spans="1:8" x14ac:dyDescent="0.2">
      <c r="A28" s="61"/>
      <c r="B28" s="3" t="s">
        <v>14</v>
      </c>
      <c r="C28" s="4">
        <v>278</v>
      </c>
      <c r="D28" s="4">
        <v>330</v>
      </c>
      <c r="E28" s="4">
        <v>232</v>
      </c>
      <c r="F28" s="4">
        <v>398</v>
      </c>
      <c r="G28" s="4">
        <v>216</v>
      </c>
      <c r="H28" s="4">
        <v>516</v>
      </c>
    </row>
    <row r="29" spans="1:8" x14ac:dyDescent="0.2">
      <c r="A29" s="61"/>
      <c r="B29" s="3" t="s">
        <v>15</v>
      </c>
      <c r="C29" s="4">
        <v>24</v>
      </c>
      <c r="D29" s="4">
        <v>18</v>
      </c>
      <c r="E29" s="4">
        <v>28</v>
      </c>
      <c r="F29" s="4">
        <v>16</v>
      </c>
      <c r="G29" s="4">
        <v>47</v>
      </c>
      <c r="H29" s="4">
        <v>25</v>
      </c>
    </row>
    <row r="30" spans="1:8" x14ac:dyDescent="0.2">
      <c r="A30" s="61"/>
      <c r="B30" s="13" t="s">
        <v>11</v>
      </c>
      <c r="C30" s="14">
        <f t="shared" ref="C30:F30" si="4">SUM(C25:C29)</f>
        <v>23602</v>
      </c>
      <c r="D30" s="14">
        <f t="shared" si="4"/>
        <v>23218</v>
      </c>
      <c r="E30" s="14">
        <f t="shared" si="4"/>
        <v>23475</v>
      </c>
      <c r="F30" s="14">
        <f t="shared" si="4"/>
        <v>27385</v>
      </c>
      <c r="G30" s="14">
        <f t="shared" ref="G30:H30" si="5">SUM(G25:G29)</f>
        <v>21125</v>
      </c>
      <c r="H30" s="14">
        <f t="shared" si="5"/>
        <v>21238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7</v>
      </c>
      <c r="C32" s="59">
        <f>D30/C30</f>
        <v>0.98373019235657999</v>
      </c>
      <c r="D32" s="60"/>
      <c r="E32" s="59">
        <f>F30/E30</f>
        <v>1.1665601703940363</v>
      </c>
      <c r="F32" s="60"/>
      <c r="G32" s="59">
        <f>H30/G30</f>
        <v>1.0053491124260354</v>
      </c>
      <c r="H32" s="60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61" t="s">
        <v>23</v>
      </c>
      <c r="B34" s="3" t="s">
        <v>10</v>
      </c>
      <c r="C34" s="4">
        <v>4452</v>
      </c>
      <c r="D34" s="4">
        <v>3700</v>
      </c>
      <c r="E34" s="4">
        <v>5444</v>
      </c>
      <c r="F34" s="4">
        <v>3650</v>
      </c>
      <c r="G34" s="4">
        <v>5238</v>
      </c>
      <c r="H34" s="4">
        <v>4769</v>
      </c>
    </row>
    <row r="35" spans="1:8" x14ac:dyDescent="0.2">
      <c r="A35" s="61" t="s">
        <v>5</v>
      </c>
      <c r="B35" s="3" t="s">
        <v>12</v>
      </c>
      <c r="C35" s="4">
        <v>773</v>
      </c>
      <c r="D35" s="4">
        <v>405</v>
      </c>
      <c r="E35" s="4">
        <v>680</v>
      </c>
      <c r="F35" s="4">
        <v>462</v>
      </c>
      <c r="G35" s="4">
        <v>636</v>
      </c>
      <c r="H35" s="4">
        <v>630</v>
      </c>
    </row>
    <row r="36" spans="1:8" x14ac:dyDescent="0.2">
      <c r="A36" s="61" t="s">
        <v>5</v>
      </c>
      <c r="B36" s="3" t="s">
        <v>13</v>
      </c>
      <c r="C36" s="4">
        <v>545</v>
      </c>
      <c r="D36" s="4">
        <v>583</v>
      </c>
      <c r="E36" s="4">
        <v>426</v>
      </c>
      <c r="F36" s="4">
        <v>431</v>
      </c>
      <c r="G36" s="4">
        <v>464</v>
      </c>
      <c r="H36" s="4">
        <v>456</v>
      </c>
    </row>
    <row r="37" spans="1:8" x14ac:dyDescent="0.2">
      <c r="A37" s="61" t="s">
        <v>5</v>
      </c>
      <c r="B37" s="3" t="s">
        <v>14</v>
      </c>
      <c r="C37" s="4">
        <v>190</v>
      </c>
      <c r="D37" s="4">
        <v>52</v>
      </c>
      <c r="E37" s="4">
        <v>116</v>
      </c>
      <c r="F37" s="4">
        <v>82</v>
      </c>
      <c r="G37" s="4">
        <v>102</v>
      </c>
      <c r="H37" s="4">
        <v>85</v>
      </c>
    </row>
    <row r="38" spans="1:8" x14ac:dyDescent="0.2">
      <c r="A38" s="61" t="s">
        <v>5</v>
      </c>
      <c r="B38" s="3" t="s">
        <v>15</v>
      </c>
      <c r="C38" s="4">
        <v>21</v>
      </c>
      <c r="D38" s="4">
        <v>9</v>
      </c>
      <c r="E38" s="4">
        <v>13</v>
      </c>
      <c r="F38" s="4">
        <v>16</v>
      </c>
      <c r="G38" s="4">
        <v>12</v>
      </c>
      <c r="H38" s="4">
        <v>11</v>
      </c>
    </row>
    <row r="39" spans="1:8" x14ac:dyDescent="0.2">
      <c r="A39" s="61"/>
      <c r="B39" s="13" t="s">
        <v>11</v>
      </c>
      <c r="C39" s="14">
        <f t="shared" ref="C39:F39" si="6">SUM(C34:C38)</f>
        <v>5981</v>
      </c>
      <c r="D39" s="14">
        <f t="shared" si="6"/>
        <v>4749</v>
      </c>
      <c r="E39" s="14">
        <f t="shared" si="6"/>
        <v>6679</v>
      </c>
      <c r="F39" s="14">
        <f t="shared" si="6"/>
        <v>4641</v>
      </c>
      <c r="G39" s="14">
        <f t="shared" ref="G39:H39" si="7">SUM(G34:G38)</f>
        <v>6452</v>
      </c>
      <c r="H39" s="14">
        <f t="shared" si="7"/>
        <v>5951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7</v>
      </c>
      <c r="C41" s="59">
        <f>D39/C39</f>
        <v>0.79401437886641035</v>
      </c>
      <c r="D41" s="60"/>
      <c r="E41" s="59">
        <f>F39/E39</f>
        <v>0.6948645006737536</v>
      </c>
      <c r="F41" s="60"/>
      <c r="G41" s="59">
        <f>H39/G39</f>
        <v>0.92234965902045873</v>
      </c>
      <c r="H41" s="60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61" t="s">
        <v>20</v>
      </c>
      <c r="B43" s="3" t="s">
        <v>10</v>
      </c>
      <c r="C43" s="4">
        <v>2814</v>
      </c>
      <c r="D43" s="4">
        <v>2531</v>
      </c>
      <c r="E43" s="4">
        <v>2918</v>
      </c>
      <c r="F43" s="4">
        <v>2846</v>
      </c>
      <c r="G43" s="4">
        <v>2920</v>
      </c>
      <c r="H43" s="4">
        <v>2865</v>
      </c>
    </row>
    <row r="44" spans="1:8" x14ac:dyDescent="0.2">
      <c r="A44" s="61"/>
      <c r="B44" s="3" t="s">
        <v>12</v>
      </c>
      <c r="C44" s="4">
        <v>401</v>
      </c>
      <c r="D44" s="4">
        <v>550</v>
      </c>
      <c r="E44" s="4">
        <v>339</v>
      </c>
      <c r="F44" s="4">
        <v>693</v>
      </c>
      <c r="G44" s="4">
        <v>334</v>
      </c>
      <c r="H44" s="4">
        <v>718</v>
      </c>
    </row>
    <row r="45" spans="1:8" x14ac:dyDescent="0.2">
      <c r="A45" s="61"/>
      <c r="B45" s="3" t="s">
        <v>13</v>
      </c>
      <c r="C45" s="4">
        <v>348</v>
      </c>
      <c r="D45" s="4">
        <v>327</v>
      </c>
      <c r="E45" s="4">
        <v>319</v>
      </c>
      <c r="F45" s="4">
        <v>343</v>
      </c>
      <c r="G45" s="4">
        <v>328</v>
      </c>
      <c r="H45" s="4">
        <v>341</v>
      </c>
    </row>
    <row r="46" spans="1:8" x14ac:dyDescent="0.2">
      <c r="A46" s="61"/>
      <c r="B46" s="3" t="s">
        <v>14</v>
      </c>
      <c r="C46" s="4">
        <v>106</v>
      </c>
      <c r="D46" s="4">
        <v>207</v>
      </c>
      <c r="E46" s="4">
        <v>113</v>
      </c>
      <c r="F46" s="4">
        <v>166</v>
      </c>
      <c r="G46" s="4">
        <v>113</v>
      </c>
      <c r="H46" s="4">
        <v>122</v>
      </c>
    </row>
    <row r="47" spans="1:8" x14ac:dyDescent="0.2">
      <c r="A47" s="61"/>
      <c r="B47" s="3" t="s">
        <v>15</v>
      </c>
      <c r="C47" s="4">
        <v>6</v>
      </c>
      <c r="D47" s="4">
        <v>6</v>
      </c>
      <c r="E47" s="4">
        <v>17</v>
      </c>
      <c r="F47" s="4">
        <v>8</v>
      </c>
      <c r="G47" s="4">
        <v>16</v>
      </c>
      <c r="H47" s="4">
        <v>14</v>
      </c>
    </row>
    <row r="48" spans="1:8" x14ac:dyDescent="0.2">
      <c r="A48" s="61"/>
      <c r="B48" s="13" t="s">
        <v>11</v>
      </c>
      <c r="C48" s="14">
        <f t="shared" ref="C48:F48" si="8">SUM(C43:C47)</f>
        <v>3675</v>
      </c>
      <c r="D48" s="14">
        <f t="shared" si="8"/>
        <v>3621</v>
      </c>
      <c r="E48" s="14">
        <f t="shared" si="8"/>
        <v>3706</v>
      </c>
      <c r="F48" s="14">
        <f t="shared" si="8"/>
        <v>4056</v>
      </c>
      <c r="G48" s="14">
        <f t="shared" ref="G48:H48" si="9">SUM(G43:G47)</f>
        <v>3711</v>
      </c>
      <c r="H48" s="14">
        <f t="shared" si="9"/>
        <v>4060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7</v>
      </c>
      <c r="C50" s="59">
        <f>D48/C48</f>
        <v>0.98530612244897964</v>
      </c>
      <c r="D50" s="60"/>
      <c r="E50" s="59">
        <f>F48/E48</f>
        <v>1.0944414463032919</v>
      </c>
      <c r="F50" s="60"/>
      <c r="G50" s="59">
        <f>H48/G48</f>
        <v>1.0940447318781998</v>
      </c>
      <c r="H50" s="60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61" t="s">
        <v>22</v>
      </c>
      <c r="B52" s="3" t="s">
        <v>10</v>
      </c>
      <c r="C52" s="4">
        <v>12986</v>
      </c>
      <c r="D52" s="4">
        <v>9469</v>
      </c>
      <c r="E52" s="4">
        <v>14681</v>
      </c>
      <c r="F52" s="4">
        <v>12011</v>
      </c>
      <c r="G52" s="4">
        <v>13470</v>
      </c>
      <c r="H52" s="4">
        <v>9044</v>
      </c>
    </row>
    <row r="53" spans="1:8" x14ac:dyDescent="0.2">
      <c r="A53" s="61"/>
      <c r="B53" s="3" t="s">
        <v>12</v>
      </c>
      <c r="C53" s="4">
        <v>512</v>
      </c>
      <c r="D53" s="4">
        <v>898</v>
      </c>
      <c r="E53" s="4">
        <v>439</v>
      </c>
      <c r="F53" s="4">
        <v>953</v>
      </c>
      <c r="G53" s="4">
        <v>391</v>
      </c>
      <c r="H53" s="4">
        <v>847</v>
      </c>
    </row>
    <row r="54" spans="1:8" x14ac:dyDescent="0.2">
      <c r="A54" s="61"/>
      <c r="B54" s="3" t="s">
        <v>13</v>
      </c>
      <c r="C54" s="4">
        <v>358</v>
      </c>
      <c r="D54" s="4">
        <v>392</v>
      </c>
      <c r="E54" s="4">
        <v>340</v>
      </c>
      <c r="F54" s="4">
        <v>316</v>
      </c>
      <c r="G54" s="4">
        <v>307</v>
      </c>
      <c r="H54" s="4">
        <v>291</v>
      </c>
    </row>
    <row r="55" spans="1:8" x14ac:dyDescent="0.2">
      <c r="A55" s="61"/>
      <c r="B55" s="3" t="s">
        <v>14</v>
      </c>
      <c r="C55" s="4">
        <v>69</v>
      </c>
      <c r="D55" s="4">
        <v>169</v>
      </c>
      <c r="E55" s="4">
        <v>63</v>
      </c>
      <c r="F55" s="4">
        <v>167</v>
      </c>
      <c r="G55" s="4">
        <v>86</v>
      </c>
      <c r="H55" s="4">
        <v>125</v>
      </c>
    </row>
    <row r="56" spans="1:8" x14ac:dyDescent="0.2">
      <c r="A56" s="61"/>
      <c r="B56" s="3" t="s">
        <v>15</v>
      </c>
      <c r="C56" s="4">
        <v>18</v>
      </c>
      <c r="D56" s="4">
        <v>14</v>
      </c>
      <c r="E56" s="4">
        <v>12</v>
      </c>
      <c r="F56" s="4">
        <v>22</v>
      </c>
      <c r="G56" s="4">
        <v>21</v>
      </c>
      <c r="H56" s="4">
        <v>9</v>
      </c>
    </row>
    <row r="57" spans="1:8" x14ac:dyDescent="0.2">
      <c r="A57" s="61"/>
      <c r="B57" s="13" t="s">
        <v>11</v>
      </c>
      <c r="C57" s="14">
        <f t="shared" ref="C57:F57" si="10">SUM(C52:C56)</f>
        <v>13943</v>
      </c>
      <c r="D57" s="14">
        <f t="shared" si="10"/>
        <v>10942</v>
      </c>
      <c r="E57" s="14">
        <f t="shared" si="10"/>
        <v>15535</v>
      </c>
      <c r="F57" s="14">
        <f t="shared" si="10"/>
        <v>13469</v>
      </c>
      <c r="G57" s="14">
        <f t="shared" ref="G57:H57" si="11">SUM(G52:G56)</f>
        <v>14275</v>
      </c>
      <c r="H57" s="14">
        <f t="shared" si="11"/>
        <v>10316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7</v>
      </c>
      <c r="C59" s="59">
        <f>D57/C57</f>
        <v>0.78476654952305813</v>
      </c>
      <c r="D59" s="60"/>
      <c r="E59" s="59">
        <f>F57/E57</f>
        <v>0.86700997747022857</v>
      </c>
      <c r="F59" s="60"/>
      <c r="G59" s="59">
        <f>H57/G57</f>
        <v>0.72266199649737306</v>
      </c>
      <c r="H59" s="60"/>
    </row>
    <row r="61" spans="1:8" x14ac:dyDescent="0.2">
      <c r="A61" s="61" t="s">
        <v>21</v>
      </c>
      <c r="B61" s="3" t="s">
        <v>10</v>
      </c>
      <c r="C61" s="4">
        <v>2562</v>
      </c>
      <c r="D61" s="4">
        <v>2791</v>
      </c>
      <c r="E61" s="4">
        <v>4327</v>
      </c>
      <c r="F61" s="4">
        <v>3710</v>
      </c>
      <c r="G61" s="4">
        <v>7282</v>
      </c>
      <c r="H61" s="4">
        <v>7253</v>
      </c>
    </row>
    <row r="62" spans="1:8" x14ac:dyDescent="0.2">
      <c r="A62" s="61"/>
      <c r="B62" s="3" t="s">
        <v>12</v>
      </c>
      <c r="C62" s="4">
        <v>301</v>
      </c>
      <c r="D62" s="4">
        <v>346</v>
      </c>
      <c r="E62" s="4">
        <v>304</v>
      </c>
      <c r="F62" s="4">
        <v>507</v>
      </c>
      <c r="G62" s="4">
        <v>220</v>
      </c>
      <c r="H62" s="4">
        <v>544</v>
      </c>
    </row>
    <row r="63" spans="1:8" x14ac:dyDescent="0.2">
      <c r="A63" s="61"/>
      <c r="B63" s="3" t="s">
        <v>13</v>
      </c>
      <c r="C63" s="4">
        <v>205</v>
      </c>
      <c r="D63" s="4">
        <v>204</v>
      </c>
      <c r="E63" s="4">
        <v>154</v>
      </c>
      <c r="F63" s="4">
        <v>162</v>
      </c>
      <c r="G63" s="4">
        <v>161</v>
      </c>
      <c r="H63" s="4">
        <v>151</v>
      </c>
    </row>
    <row r="64" spans="1:8" x14ac:dyDescent="0.2">
      <c r="A64" s="61"/>
      <c r="B64" s="3" t="s">
        <v>14</v>
      </c>
      <c r="C64" s="4">
        <v>51</v>
      </c>
      <c r="D64" s="4">
        <v>77</v>
      </c>
      <c r="E64" s="4">
        <v>39</v>
      </c>
      <c r="F64" s="4">
        <v>85</v>
      </c>
      <c r="G64" s="4">
        <v>39</v>
      </c>
      <c r="H64" s="4">
        <v>95</v>
      </c>
    </row>
    <row r="65" spans="1:8" x14ac:dyDescent="0.2">
      <c r="A65" s="61"/>
      <c r="B65" s="3" t="s">
        <v>15</v>
      </c>
      <c r="C65" s="4">
        <v>11</v>
      </c>
      <c r="D65" s="4">
        <v>12</v>
      </c>
      <c r="E65" s="4">
        <v>5</v>
      </c>
      <c r="F65" s="4">
        <v>7</v>
      </c>
      <c r="G65" s="4">
        <v>8</v>
      </c>
      <c r="H65" s="4">
        <v>4</v>
      </c>
    </row>
    <row r="66" spans="1:8" x14ac:dyDescent="0.2">
      <c r="A66" s="61"/>
      <c r="B66" s="13" t="s">
        <v>11</v>
      </c>
      <c r="C66" s="14">
        <f t="shared" ref="C66:F66" si="12">SUM(C61:C65)</f>
        <v>3130</v>
      </c>
      <c r="D66" s="14">
        <f t="shared" si="12"/>
        <v>3430</v>
      </c>
      <c r="E66" s="14">
        <f t="shared" si="12"/>
        <v>4829</v>
      </c>
      <c r="F66" s="14">
        <f t="shared" si="12"/>
        <v>4471</v>
      </c>
      <c r="G66" s="14">
        <f t="shared" ref="G66:H66" si="13">SUM(G61:G65)</f>
        <v>7710</v>
      </c>
      <c r="H66" s="14">
        <f t="shared" si="13"/>
        <v>8047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7</v>
      </c>
      <c r="C68" s="59">
        <f>D66/C66</f>
        <v>1.0958466453674121</v>
      </c>
      <c r="D68" s="60"/>
      <c r="E68" s="59">
        <f>F66/E66</f>
        <v>0.92586456823358876</v>
      </c>
      <c r="F68" s="60"/>
      <c r="G68" s="59">
        <f>H66/G66</f>
        <v>1.043709468223087</v>
      </c>
      <c r="H68" s="60"/>
    </row>
    <row r="69" spans="1:8" s="55" customFormat="1" ht="9" customHeight="1" x14ac:dyDescent="0.2"/>
    <row r="70" spans="1:8" s="55" customFormat="1" ht="15.75" customHeight="1" x14ac:dyDescent="0.2">
      <c r="A70" s="58" t="s">
        <v>50</v>
      </c>
    </row>
    <row r="71" spans="1:8" s="55" customFormat="1" ht="15.75" customHeight="1" x14ac:dyDescent="0.2">
      <c r="A71" s="58" t="s">
        <v>51</v>
      </c>
    </row>
    <row r="72" spans="1:8" ht="14.25" customHeight="1" x14ac:dyDescent="0.2">
      <c r="A72" s="57" t="s">
        <v>49</v>
      </c>
    </row>
    <row r="73" spans="1:8" x14ac:dyDescent="0.2">
      <c r="A73" s="45"/>
    </row>
  </sheetData>
  <mergeCells count="28">
    <mergeCell ref="G14:H14"/>
    <mergeCell ref="G23:H23"/>
    <mergeCell ref="G32:H32"/>
    <mergeCell ref="G41:H41"/>
    <mergeCell ref="G50:H50"/>
    <mergeCell ref="A61:A66"/>
    <mergeCell ref="A52:A57"/>
    <mergeCell ref="G59:H59"/>
    <mergeCell ref="G68:H68"/>
    <mergeCell ref="C68:D68"/>
    <mergeCell ref="E68:F68"/>
    <mergeCell ref="A7:A12"/>
    <mergeCell ref="A16:A21"/>
    <mergeCell ref="A25:A30"/>
    <mergeCell ref="A34:A39"/>
    <mergeCell ref="A43:A48"/>
    <mergeCell ref="C14:D14"/>
    <mergeCell ref="E14:F14"/>
    <mergeCell ref="C23:D23"/>
    <mergeCell ref="E23:F23"/>
    <mergeCell ref="C32:D32"/>
    <mergeCell ref="E32:F32"/>
    <mergeCell ref="C41:D41"/>
    <mergeCell ref="E41:F41"/>
    <mergeCell ref="C50:D50"/>
    <mergeCell ref="E50:F50"/>
    <mergeCell ref="C59:D59"/>
    <mergeCell ref="E59:F59"/>
  </mergeCells>
  <conditionalFormatting sqref="G14:H14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23:H23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G32:H32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G41:H41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0:H50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G59:H59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G68:H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14:D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23:D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32:D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C41:D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C50:D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C59:D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C68:D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E14:F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E23:F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E32:F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E41:F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E50:F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E59:F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E68:F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opLeftCell="A8" zoomScaleNormal="100" workbookViewId="0">
      <selection activeCell="H7" sqref="H7:H15"/>
    </sheetView>
  </sheetViews>
  <sheetFormatPr defaultColWidth="9.125" defaultRowHeight="12.75" x14ac:dyDescent="0.2"/>
  <cols>
    <col min="1" max="1" width="24.375" style="10" customWidth="1"/>
    <col min="2" max="2" width="40.25" style="1" customWidth="1"/>
    <col min="3" max="3" width="12.125" style="1" customWidth="1"/>
    <col min="4" max="4" width="12" style="1" customWidth="1"/>
    <col min="5" max="5" width="3" style="23" customWidth="1"/>
    <col min="6" max="7" width="9.125" style="1"/>
    <col min="8" max="8" width="44.875" style="1" bestFit="1" customWidth="1"/>
    <col min="9" max="12" width="9.125" style="1"/>
    <col min="13" max="13" width="44.875" style="1" bestFit="1" customWidth="1"/>
    <col min="14" max="14" width="41.875" style="1" bestFit="1" customWidth="1"/>
    <col min="15" max="16384" width="9.125" style="1"/>
  </cols>
  <sheetData>
    <row r="1" spans="1:6" ht="15.75" x14ac:dyDescent="0.25">
      <c r="A1" s="8" t="s">
        <v>16</v>
      </c>
    </row>
    <row r="2" spans="1:6" ht="15" x14ac:dyDescent="0.25">
      <c r="A2" s="9" t="s">
        <v>8</v>
      </c>
    </row>
    <row r="3" spans="1:6" x14ac:dyDescent="0.2">
      <c r="A3" s="29" t="s">
        <v>9</v>
      </c>
      <c r="B3" s="30"/>
      <c r="E3" s="1"/>
    </row>
    <row r="4" spans="1:6" x14ac:dyDescent="0.2">
      <c r="A4" s="35" t="s">
        <v>44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50" t="s">
        <v>40</v>
      </c>
      <c r="D6" s="26" t="s">
        <v>43</v>
      </c>
      <c r="E6" s="24"/>
      <c r="F6" s="7" t="s">
        <v>26</v>
      </c>
    </row>
    <row r="7" spans="1:6" s="18" customFormat="1" ht="27" customHeight="1" x14ac:dyDescent="0.25">
      <c r="A7" s="27" t="s">
        <v>17</v>
      </c>
      <c r="B7" s="19" t="s">
        <v>11</v>
      </c>
      <c r="C7" s="51">
        <v>5284</v>
      </c>
      <c r="D7" s="20">
        <v>3732</v>
      </c>
      <c r="E7" s="25"/>
      <c r="F7" s="21">
        <f>(D7-C7)/C7</f>
        <v>-0.29371688115064343</v>
      </c>
    </row>
    <row r="8" spans="1:6" ht="14.45" customHeight="1" x14ac:dyDescent="0.2">
      <c r="A8" s="28"/>
      <c r="B8" s="11"/>
      <c r="C8" s="52"/>
      <c r="D8" s="16"/>
      <c r="E8" s="16"/>
      <c r="F8" s="17"/>
    </row>
    <row r="9" spans="1:6" ht="27" customHeight="1" x14ac:dyDescent="0.2">
      <c r="A9" s="27" t="s">
        <v>18</v>
      </c>
      <c r="B9" s="19" t="s">
        <v>11</v>
      </c>
      <c r="C9" s="51">
        <v>4446</v>
      </c>
      <c r="D9" s="20">
        <v>4829</v>
      </c>
      <c r="E9" s="25"/>
      <c r="F9" s="21">
        <f>(D9-C9)/C9</f>
        <v>8.6144849302744034E-2</v>
      </c>
    </row>
    <row r="10" spans="1:6" ht="12.75" customHeight="1" x14ac:dyDescent="0.2">
      <c r="C10" s="53"/>
      <c r="D10" s="2"/>
      <c r="E10" s="12"/>
      <c r="F10" s="2"/>
    </row>
    <row r="11" spans="1:6" s="18" customFormat="1" ht="27" customHeight="1" x14ac:dyDescent="0.25">
      <c r="A11" s="27" t="s">
        <v>19</v>
      </c>
      <c r="B11" s="19" t="s">
        <v>11</v>
      </c>
      <c r="C11" s="51">
        <v>32601</v>
      </c>
      <c r="D11" s="20">
        <v>27721</v>
      </c>
      <c r="E11" s="25"/>
      <c r="F11" s="21">
        <f>(D11-C11)/C11</f>
        <v>-0.14968865985705959</v>
      </c>
    </row>
    <row r="12" spans="1:6" x14ac:dyDescent="0.2">
      <c r="C12" s="53"/>
      <c r="D12" s="2"/>
      <c r="E12" s="12"/>
    </row>
    <row r="13" spans="1:6" s="18" customFormat="1" ht="27" customHeight="1" x14ac:dyDescent="0.25">
      <c r="A13" s="27" t="s">
        <v>23</v>
      </c>
      <c r="B13" s="19" t="s">
        <v>11</v>
      </c>
      <c r="C13" s="51">
        <v>5604</v>
      </c>
      <c r="D13" s="20">
        <v>9519</v>
      </c>
      <c r="E13" s="25"/>
      <c r="F13" s="21">
        <f>(D13-C13)/C13</f>
        <v>0.69860813704496783</v>
      </c>
    </row>
    <row r="14" spans="1:6" x14ac:dyDescent="0.2">
      <c r="C14" s="53"/>
      <c r="D14" s="2"/>
      <c r="E14" s="12"/>
    </row>
    <row r="15" spans="1:6" s="18" customFormat="1" ht="27" customHeight="1" x14ac:dyDescent="0.25">
      <c r="A15" s="27" t="s">
        <v>24</v>
      </c>
      <c r="B15" s="19" t="s">
        <v>11</v>
      </c>
      <c r="C15" s="51">
        <v>4950</v>
      </c>
      <c r="D15" s="20">
        <v>4855</v>
      </c>
      <c r="E15" s="25"/>
      <c r="F15" s="21">
        <f>(D15-C15)/C15</f>
        <v>-1.9191919191919191E-2</v>
      </c>
    </row>
    <row r="16" spans="1:6" x14ac:dyDescent="0.2">
      <c r="C16" s="53"/>
      <c r="D16" s="2"/>
      <c r="E16" s="12"/>
    </row>
    <row r="17" spans="1:6" s="18" customFormat="1" ht="27" customHeight="1" x14ac:dyDescent="0.25">
      <c r="A17" s="27" t="s">
        <v>22</v>
      </c>
      <c r="B17" s="19" t="s">
        <v>11</v>
      </c>
      <c r="C17" s="51">
        <v>7413</v>
      </c>
      <c r="D17" s="20">
        <v>16883</v>
      </c>
      <c r="E17" s="25"/>
      <c r="F17" s="21">
        <f>(D17-C17)/C17</f>
        <v>1.2774854984486712</v>
      </c>
    </row>
    <row r="18" spans="1:6" x14ac:dyDescent="0.2">
      <c r="C18" s="30"/>
    </row>
    <row r="19" spans="1:6" s="18" customFormat="1" ht="27" customHeight="1" x14ac:dyDescent="0.25">
      <c r="A19" s="27" t="s">
        <v>21</v>
      </c>
      <c r="B19" s="19" t="s">
        <v>11</v>
      </c>
      <c r="C19" s="51">
        <v>3679</v>
      </c>
      <c r="D19" s="20">
        <v>3665</v>
      </c>
      <c r="E19" s="25"/>
      <c r="F19" s="21">
        <f>(D19-C19)/C19</f>
        <v>-3.8053818972546886E-3</v>
      </c>
    </row>
    <row r="20" spans="1:6" s="18" customFormat="1" ht="10.5" customHeight="1" x14ac:dyDescent="0.25">
      <c r="A20" s="28"/>
      <c r="B20" s="46"/>
      <c r="C20" s="47"/>
      <c r="D20" s="47"/>
      <c r="E20" s="47"/>
      <c r="F20" s="48"/>
    </row>
    <row r="21" spans="1:6" x14ac:dyDescent="0.2">
      <c r="A21" s="56" t="s">
        <v>48</v>
      </c>
    </row>
    <row r="22" spans="1:6" x14ac:dyDescent="0.2">
      <c r="A22" s="57" t="s">
        <v>49</v>
      </c>
    </row>
    <row r="23" spans="1:6" x14ac:dyDescent="0.2">
      <c r="A23" s="45"/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:F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workbookViewId="0">
      <selection activeCell="A63" sqref="A63:A64"/>
    </sheetView>
  </sheetViews>
  <sheetFormatPr defaultColWidth="8" defaultRowHeight="12.75" x14ac:dyDescent="0.2"/>
  <cols>
    <col min="1" max="1" width="13.375" style="45" customWidth="1"/>
    <col min="2" max="2" width="35.125" style="33" customWidth="1"/>
    <col min="3" max="3" width="9.625" style="33" customWidth="1"/>
    <col min="4" max="5" width="8" style="33"/>
    <col min="6" max="6" width="8" style="33" customWidth="1"/>
    <col min="7" max="12" width="8" style="33"/>
    <col min="13" max="13" width="8" style="33" customWidth="1"/>
    <col min="14" max="16384" width="8" style="33"/>
  </cols>
  <sheetData>
    <row r="1" spans="1:15" ht="15.75" x14ac:dyDescent="0.25">
      <c r="A1" s="32" t="s">
        <v>16</v>
      </c>
    </row>
    <row r="2" spans="1:15" ht="15" x14ac:dyDescent="0.25">
      <c r="A2" s="34" t="s">
        <v>25</v>
      </c>
    </row>
    <row r="3" spans="1:15" x14ac:dyDescent="0.2">
      <c r="A3" s="35" t="s">
        <v>9</v>
      </c>
      <c r="B3" s="36"/>
    </row>
    <row r="4" spans="1:15" x14ac:dyDescent="0.2">
      <c r="A4" s="35" t="s">
        <v>44</v>
      </c>
      <c r="B4" s="36"/>
    </row>
    <row r="6" spans="1:15" x14ac:dyDescent="0.2">
      <c r="A6" s="37" t="s">
        <v>1</v>
      </c>
      <c r="B6" s="37" t="s">
        <v>2</v>
      </c>
      <c r="C6" s="54" t="s">
        <v>39</v>
      </c>
      <c r="D6" s="54">
        <v>2009</v>
      </c>
      <c r="E6" s="54">
        <v>2010</v>
      </c>
      <c r="F6" s="54">
        <v>2011</v>
      </c>
      <c r="G6" s="54">
        <v>2012</v>
      </c>
      <c r="H6" s="54">
        <v>2013</v>
      </c>
      <c r="I6" s="54">
        <v>2014</v>
      </c>
      <c r="J6" s="54">
        <v>2015</v>
      </c>
      <c r="K6" s="54">
        <v>2016</v>
      </c>
      <c r="L6" s="54">
        <v>2017</v>
      </c>
      <c r="M6" s="54">
        <v>2018</v>
      </c>
      <c r="N6" s="54">
        <v>2019</v>
      </c>
      <c r="O6" s="54" t="s">
        <v>0</v>
      </c>
    </row>
    <row r="7" spans="1:15" ht="12.75" customHeight="1" x14ac:dyDescent="0.2">
      <c r="A7" s="62" t="s">
        <v>27</v>
      </c>
      <c r="B7" s="38" t="s">
        <v>10</v>
      </c>
      <c r="C7" s="39">
        <v>7</v>
      </c>
      <c r="D7" s="39">
        <v>14</v>
      </c>
      <c r="E7" s="39">
        <v>5</v>
      </c>
      <c r="F7" s="39">
        <v>81</v>
      </c>
      <c r="G7" s="39">
        <v>112</v>
      </c>
      <c r="H7" s="39">
        <v>125</v>
      </c>
      <c r="I7" s="39">
        <v>179</v>
      </c>
      <c r="J7" s="39">
        <v>57</v>
      </c>
      <c r="K7" s="39">
        <v>63</v>
      </c>
      <c r="L7" s="39">
        <v>68</v>
      </c>
      <c r="M7" s="39">
        <v>134</v>
      </c>
      <c r="N7" s="39">
        <v>832</v>
      </c>
      <c r="O7" s="39">
        <v>1677</v>
      </c>
    </row>
    <row r="8" spans="1:15" x14ac:dyDescent="0.2">
      <c r="A8" s="63"/>
      <c r="B8" s="38" t="s">
        <v>12</v>
      </c>
      <c r="C8" s="39">
        <v>154</v>
      </c>
      <c r="D8" s="39">
        <v>27</v>
      </c>
      <c r="E8" s="39">
        <v>44</v>
      </c>
      <c r="F8" s="39">
        <v>56</v>
      </c>
      <c r="G8" s="39">
        <v>67</v>
      </c>
      <c r="H8" s="39">
        <v>68</v>
      </c>
      <c r="I8" s="39">
        <v>89</v>
      </c>
      <c r="J8" s="39">
        <v>99</v>
      </c>
      <c r="K8" s="39">
        <v>108</v>
      </c>
      <c r="L8" s="39">
        <v>110</v>
      </c>
      <c r="M8" s="39">
        <v>117</v>
      </c>
      <c r="N8" s="39">
        <v>141</v>
      </c>
      <c r="O8" s="39">
        <v>1080</v>
      </c>
    </row>
    <row r="9" spans="1:15" x14ac:dyDescent="0.2">
      <c r="A9" s="63"/>
      <c r="B9" s="38" t="s">
        <v>13</v>
      </c>
      <c r="C9" s="39"/>
      <c r="D9" s="39"/>
      <c r="E9" s="39"/>
      <c r="F9" s="39"/>
      <c r="G9" s="39"/>
      <c r="H9" s="39"/>
      <c r="I9" s="39"/>
      <c r="J9" s="39">
        <v>1</v>
      </c>
      <c r="K9" s="39">
        <v>1</v>
      </c>
      <c r="L9" s="39">
        <v>5</v>
      </c>
      <c r="M9" s="39">
        <v>2</v>
      </c>
      <c r="N9" s="39">
        <v>50</v>
      </c>
      <c r="O9" s="39">
        <v>59</v>
      </c>
    </row>
    <row r="10" spans="1:15" x14ac:dyDescent="0.2">
      <c r="A10" s="63"/>
      <c r="B10" s="38" t="s">
        <v>28</v>
      </c>
      <c r="C10" s="39">
        <v>350</v>
      </c>
      <c r="D10" s="39">
        <v>22</v>
      </c>
      <c r="E10" s="39">
        <v>37</v>
      </c>
      <c r="F10" s="39">
        <v>39</v>
      </c>
      <c r="G10" s="39">
        <v>44</v>
      </c>
      <c r="H10" s="39">
        <v>29</v>
      </c>
      <c r="I10" s="39">
        <v>47</v>
      </c>
      <c r="J10" s="39">
        <v>59</v>
      </c>
      <c r="K10" s="39">
        <v>57</v>
      </c>
      <c r="L10" s="39">
        <v>43</v>
      </c>
      <c r="M10" s="39">
        <v>50</v>
      </c>
      <c r="N10" s="39">
        <v>58</v>
      </c>
      <c r="O10" s="39">
        <v>835</v>
      </c>
    </row>
    <row r="11" spans="1:15" x14ac:dyDescent="0.2">
      <c r="A11" s="63"/>
      <c r="B11" s="38" t="s">
        <v>15</v>
      </c>
      <c r="C11" s="39">
        <v>17</v>
      </c>
      <c r="D11" s="40"/>
      <c r="E11" s="40"/>
      <c r="F11" s="39"/>
      <c r="G11" s="39"/>
      <c r="H11" s="39">
        <v>1</v>
      </c>
      <c r="I11" s="39"/>
      <c r="J11" s="39">
        <v>18</v>
      </c>
      <c r="K11" s="39">
        <v>14</v>
      </c>
      <c r="L11" s="39">
        <v>10</v>
      </c>
      <c r="M11" s="39">
        <v>10</v>
      </c>
      <c r="N11" s="39">
        <v>11</v>
      </c>
      <c r="O11" s="39">
        <v>81</v>
      </c>
    </row>
    <row r="12" spans="1:15" x14ac:dyDescent="0.2">
      <c r="A12" s="63"/>
      <c r="B12" s="41" t="s">
        <v>29</v>
      </c>
      <c r="C12" s="42">
        <v>528</v>
      </c>
      <c r="D12" s="42">
        <v>63</v>
      </c>
      <c r="E12" s="42">
        <v>86</v>
      </c>
      <c r="F12" s="42">
        <v>176</v>
      </c>
      <c r="G12" s="42">
        <v>223</v>
      </c>
      <c r="H12" s="42">
        <v>223</v>
      </c>
      <c r="I12" s="42">
        <v>315</v>
      </c>
      <c r="J12" s="42">
        <v>234</v>
      </c>
      <c r="K12" s="42">
        <v>243</v>
      </c>
      <c r="L12" s="42">
        <v>236</v>
      </c>
      <c r="M12" s="42">
        <v>313</v>
      </c>
      <c r="N12" s="42">
        <v>1092</v>
      </c>
      <c r="O12" s="42">
        <v>3732</v>
      </c>
    </row>
    <row r="13" spans="1:15" x14ac:dyDescent="0.2">
      <c r="A13" s="64"/>
      <c r="B13" s="43" t="s">
        <v>30</v>
      </c>
      <c r="C13" s="44">
        <v>0.14147909967845701</v>
      </c>
      <c r="D13" s="44">
        <v>1.6881028938906799E-2</v>
      </c>
      <c r="E13" s="44">
        <v>2.3043944265809201E-2</v>
      </c>
      <c r="F13" s="44">
        <v>4.7159699892818902E-2</v>
      </c>
      <c r="G13" s="44">
        <v>5.9753483386923899E-2</v>
      </c>
      <c r="H13" s="44">
        <v>5.9753483386923899E-2</v>
      </c>
      <c r="I13" s="44">
        <v>8.4405144694533807E-2</v>
      </c>
      <c r="J13" s="44">
        <v>6.2700964630225106E-2</v>
      </c>
      <c r="K13" s="44">
        <v>6.5112540192926102E-2</v>
      </c>
      <c r="L13" s="44">
        <v>6.3236870310825297E-2</v>
      </c>
      <c r="M13" s="44">
        <v>8.3869239013933602E-2</v>
      </c>
      <c r="N13" s="44">
        <v>0.292604501607717</v>
      </c>
      <c r="O13" s="44">
        <v>1</v>
      </c>
    </row>
    <row r="14" spans="1:15" x14ac:dyDescent="0.2">
      <c r="C14" s="49"/>
      <c r="D14" s="49"/>
      <c r="E14" s="49"/>
      <c r="F14" s="49"/>
      <c r="G14" s="49"/>
    </row>
    <row r="15" spans="1:15" ht="12.75" customHeight="1" x14ac:dyDescent="0.2">
      <c r="A15" s="62" t="s">
        <v>31</v>
      </c>
      <c r="B15" s="38" t="s">
        <v>10</v>
      </c>
      <c r="C15" s="39">
        <v>2</v>
      </c>
      <c r="D15" s="39"/>
      <c r="E15" s="39">
        <v>20</v>
      </c>
      <c r="F15" s="39">
        <v>30</v>
      </c>
      <c r="G15" s="39">
        <v>5</v>
      </c>
      <c r="H15" s="39">
        <v>4</v>
      </c>
      <c r="I15" s="39">
        <v>4</v>
      </c>
      <c r="J15" s="39">
        <v>17</v>
      </c>
      <c r="K15" s="39">
        <v>40</v>
      </c>
      <c r="L15" s="39">
        <v>82</v>
      </c>
      <c r="M15" s="39">
        <v>194</v>
      </c>
      <c r="N15" s="39">
        <v>1956</v>
      </c>
      <c r="O15" s="39">
        <v>2354</v>
      </c>
    </row>
    <row r="16" spans="1:15" x14ac:dyDescent="0.2">
      <c r="A16" s="63"/>
      <c r="B16" s="38" t="s">
        <v>12</v>
      </c>
      <c r="C16" s="39">
        <v>385</v>
      </c>
      <c r="D16" s="39">
        <v>63</v>
      </c>
      <c r="E16" s="39">
        <v>91</v>
      </c>
      <c r="F16" s="39">
        <v>82</v>
      </c>
      <c r="G16" s="39">
        <v>99</v>
      </c>
      <c r="H16" s="39">
        <v>97</v>
      </c>
      <c r="I16" s="39">
        <v>98</v>
      </c>
      <c r="J16" s="39">
        <v>97</v>
      </c>
      <c r="K16" s="39">
        <v>123</v>
      </c>
      <c r="L16" s="39">
        <v>139</v>
      </c>
      <c r="M16" s="39">
        <v>197</v>
      </c>
      <c r="N16" s="39">
        <v>202</v>
      </c>
      <c r="O16" s="39">
        <v>1673</v>
      </c>
    </row>
    <row r="17" spans="1:15" x14ac:dyDescent="0.2">
      <c r="A17" s="63"/>
      <c r="B17" s="38" t="s">
        <v>13</v>
      </c>
      <c r="C17" s="39"/>
      <c r="D17" s="39"/>
      <c r="E17" s="39">
        <v>1</v>
      </c>
      <c r="F17" s="39">
        <v>1</v>
      </c>
      <c r="G17" s="39">
        <v>1</v>
      </c>
      <c r="H17" s="39"/>
      <c r="I17" s="39"/>
      <c r="J17" s="39">
        <v>2</v>
      </c>
      <c r="K17" s="39">
        <v>8</v>
      </c>
      <c r="L17" s="39">
        <v>12</v>
      </c>
      <c r="M17" s="39">
        <v>9</v>
      </c>
      <c r="N17" s="39">
        <v>85</v>
      </c>
      <c r="O17" s="39">
        <v>119</v>
      </c>
    </row>
    <row r="18" spans="1:15" x14ac:dyDescent="0.2">
      <c r="A18" s="63"/>
      <c r="B18" s="38" t="s">
        <v>28</v>
      </c>
      <c r="C18" s="39">
        <v>188</v>
      </c>
      <c r="D18" s="39">
        <v>8</v>
      </c>
      <c r="E18" s="39">
        <v>6</v>
      </c>
      <c r="F18" s="39">
        <v>29</v>
      </c>
      <c r="G18" s="39">
        <v>38</v>
      </c>
      <c r="H18" s="39">
        <v>39</v>
      </c>
      <c r="I18" s="39">
        <v>46</v>
      </c>
      <c r="J18" s="39">
        <v>56</v>
      </c>
      <c r="K18" s="39">
        <v>75</v>
      </c>
      <c r="L18" s="39">
        <v>39</v>
      </c>
      <c r="M18" s="39">
        <v>53</v>
      </c>
      <c r="N18" s="39">
        <v>70</v>
      </c>
      <c r="O18" s="39">
        <v>647</v>
      </c>
    </row>
    <row r="19" spans="1:15" x14ac:dyDescent="0.2">
      <c r="A19" s="63"/>
      <c r="B19" s="38" t="s">
        <v>15</v>
      </c>
      <c r="C19" s="39">
        <v>2</v>
      </c>
      <c r="D19" s="40"/>
      <c r="E19" s="40"/>
      <c r="F19" s="39"/>
      <c r="G19" s="39"/>
      <c r="H19" s="39"/>
      <c r="I19" s="39">
        <v>1</v>
      </c>
      <c r="J19" s="39">
        <v>1</v>
      </c>
      <c r="K19" s="39">
        <v>3</v>
      </c>
      <c r="L19" s="39">
        <v>3</v>
      </c>
      <c r="M19" s="39">
        <v>6</v>
      </c>
      <c r="N19" s="39">
        <v>20</v>
      </c>
      <c r="O19" s="39">
        <v>36</v>
      </c>
    </row>
    <row r="20" spans="1:15" x14ac:dyDescent="0.2">
      <c r="A20" s="63"/>
      <c r="B20" s="41" t="s">
        <v>29</v>
      </c>
      <c r="C20" s="42">
        <v>577</v>
      </c>
      <c r="D20" s="42">
        <v>71</v>
      </c>
      <c r="E20" s="42">
        <v>118</v>
      </c>
      <c r="F20" s="42">
        <v>142</v>
      </c>
      <c r="G20" s="42">
        <v>143</v>
      </c>
      <c r="H20" s="42">
        <v>140</v>
      </c>
      <c r="I20" s="42">
        <v>149</v>
      </c>
      <c r="J20" s="42">
        <v>173</v>
      </c>
      <c r="K20" s="42">
        <v>249</v>
      </c>
      <c r="L20" s="42">
        <v>275</v>
      </c>
      <c r="M20" s="42">
        <v>459</v>
      </c>
      <c r="N20" s="42">
        <v>2333</v>
      </c>
      <c r="O20" s="42">
        <v>4829</v>
      </c>
    </row>
    <row r="21" spans="1:15" x14ac:dyDescent="0.2">
      <c r="A21" s="64"/>
      <c r="B21" s="43" t="s">
        <v>30</v>
      </c>
      <c r="C21" s="44">
        <v>0.119486436115138</v>
      </c>
      <c r="D21" s="44">
        <v>1.47028370262994E-2</v>
      </c>
      <c r="E21" s="44">
        <v>2.4435700973286401E-2</v>
      </c>
      <c r="F21" s="44">
        <v>2.9405674052598901E-2</v>
      </c>
      <c r="G21" s="44">
        <v>2.96127562642369E-2</v>
      </c>
      <c r="H21" s="44">
        <v>2.8991509629322801E-2</v>
      </c>
      <c r="I21" s="44">
        <v>3.0855249534064998E-2</v>
      </c>
      <c r="J21" s="44">
        <v>3.5825222613377498E-2</v>
      </c>
      <c r="K21" s="44">
        <v>5.1563470697867098E-2</v>
      </c>
      <c r="L21" s="44">
        <v>5.69476082004556E-2</v>
      </c>
      <c r="M21" s="44">
        <v>9.5050735141851306E-2</v>
      </c>
      <c r="N21" s="44">
        <v>0.48312279975150102</v>
      </c>
      <c r="O21" s="44">
        <v>1</v>
      </c>
    </row>
    <row r="22" spans="1:15" x14ac:dyDescent="0.2">
      <c r="C22" s="49"/>
      <c r="D22" s="49"/>
      <c r="E22" s="49"/>
      <c r="F22" s="49"/>
      <c r="G22" s="49"/>
    </row>
    <row r="23" spans="1:15" ht="12.75" customHeight="1" x14ac:dyDescent="0.2">
      <c r="A23" s="62" t="s">
        <v>32</v>
      </c>
      <c r="B23" s="38" t="s">
        <v>10</v>
      </c>
      <c r="C23" s="39">
        <v>2</v>
      </c>
      <c r="D23" s="39">
        <v>2</v>
      </c>
      <c r="E23" s="39">
        <v>1</v>
      </c>
      <c r="F23" s="39">
        <v>4</v>
      </c>
      <c r="G23" s="39">
        <v>7</v>
      </c>
      <c r="H23" s="39">
        <v>16</v>
      </c>
      <c r="I23" s="39">
        <v>18</v>
      </c>
      <c r="J23" s="39">
        <v>94</v>
      </c>
      <c r="K23" s="39">
        <v>161</v>
      </c>
      <c r="L23" s="39">
        <v>425</v>
      </c>
      <c r="M23" s="39">
        <v>4766</v>
      </c>
      <c r="N23" s="39">
        <v>15232</v>
      </c>
      <c r="O23" s="39">
        <v>20728</v>
      </c>
    </row>
    <row r="24" spans="1:15" x14ac:dyDescent="0.2">
      <c r="A24" s="63"/>
      <c r="B24" s="38" t="s">
        <v>12</v>
      </c>
      <c r="C24" s="39">
        <v>462</v>
      </c>
      <c r="D24" s="39">
        <v>157</v>
      </c>
      <c r="E24" s="39">
        <v>178</v>
      </c>
      <c r="F24" s="39">
        <v>253</v>
      </c>
      <c r="G24" s="39">
        <v>322</v>
      </c>
      <c r="H24" s="39">
        <v>359</v>
      </c>
      <c r="I24" s="39">
        <v>309</v>
      </c>
      <c r="J24" s="39">
        <v>367</v>
      </c>
      <c r="K24" s="39">
        <v>459</v>
      </c>
      <c r="L24" s="39">
        <v>546</v>
      </c>
      <c r="M24" s="39">
        <v>530</v>
      </c>
      <c r="N24" s="39">
        <v>750</v>
      </c>
      <c r="O24" s="39">
        <v>4692</v>
      </c>
    </row>
    <row r="25" spans="1:15" x14ac:dyDescent="0.2">
      <c r="A25" s="63"/>
      <c r="B25" s="38" t="s">
        <v>13</v>
      </c>
      <c r="C25" s="39"/>
      <c r="D25" s="39"/>
      <c r="E25" s="39"/>
      <c r="F25" s="39"/>
      <c r="G25" s="39"/>
      <c r="H25" s="39"/>
      <c r="I25" s="39"/>
      <c r="J25" s="39"/>
      <c r="K25" s="39"/>
      <c r="L25" s="39">
        <v>1</v>
      </c>
      <c r="M25" s="39">
        <v>3</v>
      </c>
      <c r="N25" s="39">
        <v>163</v>
      </c>
      <c r="O25" s="39">
        <v>167</v>
      </c>
    </row>
    <row r="26" spans="1:15" x14ac:dyDescent="0.2">
      <c r="A26" s="63"/>
      <c r="B26" s="38" t="s">
        <v>28</v>
      </c>
      <c r="C26" s="39">
        <v>410</v>
      </c>
      <c r="D26" s="39">
        <v>60</v>
      </c>
      <c r="E26" s="39">
        <v>86</v>
      </c>
      <c r="F26" s="39">
        <v>112</v>
      </c>
      <c r="G26" s="39">
        <v>120</v>
      </c>
      <c r="H26" s="39">
        <v>169</v>
      </c>
      <c r="I26" s="39">
        <v>189</v>
      </c>
      <c r="J26" s="39">
        <v>176</v>
      </c>
      <c r="K26" s="39">
        <v>201</v>
      </c>
      <c r="L26" s="39">
        <v>186</v>
      </c>
      <c r="M26" s="39">
        <v>168</v>
      </c>
      <c r="N26" s="39">
        <v>207</v>
      </c>
      <c r="O26" s="39">
        <v>2084</v>
      </c>
    </row>
    <row r="27" spans="1:15" x14ac:dyDescent="0.2">
      <c r="A27" s="63"/>
      <c r="B27" s="38" t="s">
        <v>15</v>
      </c>
      <c r="C27" s="39"/>
      <c r="D27" s="40"/>
      <c r="E27" s="40"/>
      <c r="F27" s="39"/>
      <c r="G27" s="39"/>
      <c r="H27" s="39"/>
      <c r="I27" s="39"/>
      <c r="J27" s="39"/>
      <c r="K27" s="39">
        <v>7</v>
      </c>
      <c r="L27" s="39">
        <v>4</v>
      </c>
      <c r="M27" s="39">
        <v>5</v>
      </c>
      <c r="N27" s="39">
        <v>34</v>
      </c>
      <c r="O27" s="39">
        <v>50</v>
      </c>
    </row>
    <row r="28" spans="1:15" x14ac:dyDescent="0.2">
      <c r="A28" s="63"/>
      <c r="B28" s="41" t="s">
        <v>29</v>
      </c>
      <c r="C28" s="42">
        <v>874</v>
      </c>
      <c r="D28" s="42">
        <v>219</v>
      </c>
      <c r="E28" s="42">
        <v>265</v>
      </c>
      <c r="F28" s="42">
        <v>369</v>
      </c>
      <c r="G28" s="42">
        <v>449</v>
      </c>
      <c r="H28" s="42">
        <v>544</v>
      </c>
      <c r="I28" s="42">
        <v>516</v>
      </c>
      <c r="J28" s="42">
        <v>637</v>
      </c>
      <c r="K28" s="42">
        <v>828</v>
      </c>
      <c r="L28" s="42">
        <v>1162</v>
      </c>
      <c r="M28" s="42">
        <v>5472</v>
      </c>
      <c r="N28" s="42">
        <v>16386</v>
      </c>
      <c r="O28" s="42">
        <v>27721</v>
      </c>
    </row>
    <row r="29" spans="1:15" x14ac:dyDescent="0.2">
      <c r="A29" s="64"/>
      <c r="B29" s="43" t="s">
        <v>30</v>
      </c>
      <c r="C29" s="44">
        <v>3.1528444139821803E-2</v>
      </c>
      <c r="D29" s="44">
        <v>7.9001479023123305E-3</v>
      </c>
      <c r="E29" s="44">
        <v>9.5595396991450497E-3</v>
      </c>
      <c r="F29" s="44">
        <v>1.33112081093756E-2</v>
      </c>
      <c r="G29" s="44">
        <v>1.6197106886476E-2</v>
      </c>
      <c r="H29" s="44">
        <v>1.96241116842827E-2</v>
      </c>
      <c r="I29" s="44">
        <v>1.8614047112297499E-2</v>
      </c>
      <c r="J29" s="44">
        <v>2.2978969012661901E-2</v>
      </c>
      <c r="K29" s="44">
        <v>2.9869052342989099E-2</v>
      </c>
      <c r="L29" s="44">
        <v>4.1917679737383202E-2</v>
      </c>
      <c r="M29" s="44">
        <v>0.197395476353667</v>
      </c>
      <c r="N29" s="44">
        <v>0.59110421701958804</v>
      </c>
      <c r="O29" s="44">
        <v>1</v>
      </c>
    </row>
    <row r="30" spans="1:15" x14ac:dyDescent="0.2">
      <c r="C30" s="49"/>
      <c r="D30" s="49"/>
      <c r="E30" s="49"/>
      <c r="F30" s="49"/>
      <c r="G30" s="49"/>
    </row>
    <row r="31" spans="1:15" ht="12.75" customHeight="1" x14ac:dyDescent="0.2">
      <c r="A31" s="62" t="s">
        <v>33</v>
      </c>
      <c r="B31" s="38" t="s">
        <v>10</v>
      </c>
      <c r="C31" s="39"/>
      <c r="D31" s="39"/>
      <c r="E31" s="39"/>
      <c r="F31" s="39"/>
      <c r="G31" s="39"/>
      <c r="H31" s="39"/>
      <c r="I31" s="39">
        <v>7</v>
      </c>
      <c r="J31" s="39">
        <v>11</v>
      </c>
      <c r="K31" s="39">
        <v>10</v>
      </c>
      <c r="L31" s="39">
        <v>275</v>
      </c>
      <c r="M31" s="39">
        <v>1959</v>
      </c>
      <c r="N31" s="39">
        <v>4071</v>
      </c>
      <c r="O31" s="39">
        <v>6333</v>
      </c>
    </row>
    <row r="32" spans="1:15" x14ac:dyDescent="0.2">
      <c r="A32" s="63"/>
      <c r="B32" s="38" t="s">
        <v>12</v>
      </c>
      <c r="C32" s="39"/>
      <c r="D32" s="39"/>
      <c r="E32" s="39"/>
      <c r="F32" s="39"/>
      <c r="G32" s="39"/>
      <c r="H32" s="39">
        <v>13</v>
      </c>
      <c r="I32" s="39">
        <v>166</v>
      </c>
      <c r="J32" s="39">
        <v>322</v>
      </c>
      <c r="K32" s="39">
        <v>375</v>
      </c>
      <c r="L32" s="39">
        <v>497</v>
      </c>
      <c r="M32" s="39">
        <v>478</v>
      </c>
      <c r="N32" s="39">
        <v>570</v>
      </c>
      <c r="O32" s="39">
        <v>2421</v>
      </c>
    </row>
    <row r="33" spans="1:15" x14ac:dyDescent="0.2">
      <c r="A33" s="63"/>
      <c r="B33" s="38" t="s">
        <v>13</v>
      </c>
      <c r="C33" s="39"/>
      <c r="D33" s="39"/>
      <c r="E33" s="39"/>
      <c r="F33" s="39"/>
      <c r="G33" s="39"/>
      <c r="H33" s="39"/>
      <c r="I33" s="39"/>
      <c r="J33" s="39"/>
      <c r="K33" s="39"/>
      <c r="L33" s="39">
        <v>1</v>
      </c>
      <c r="M33" s="39">
        <v>1</v>
      </c>
      <c r="N33" s="39">
        <v>119</v>
      </c>
      <c r="O33" s="39">
        <v>121</v>
      </c>
    </row>
    <row r="34" spans="1:15" x14ac:dyDescent="0.2">
      <c r="A34" s="63"/>
      <c r="B34" s="38" t="s">
        <v>28</v>
      </c>
      <c r="C34" s="39"/>
      <c r="D34" s="39"/>
      <c r="E34" s="39"/>
      <c r="F34" s="39"/>
      <c r="G34" s="39"/>
      <c r="H34" s="39"/>
      <c r="I34" s="39">
        <v>67</v>
      </c>
      <c r="J34" s="39">
        <v>109</v>
      </c>
      <c r="K34" s="39">
        <v>113</v>
      </c>
      <c r="L34" s="39">
        <v>141</v>
      </c>
      <c r="M34" s="39">
        <v>98</v>
      </c>
      <c r="N34" s="39">
        <v>101</v>
      </c>
      <c r="O34" s="39">
        <v>629</v>
      </c>
    </row>
    <row r="35" spans="1:15" x14ac:dyDescent="0.2">
      <c r="A35" s="63"/>
      <c r="B35" s="38" t="s">
        <v>15</v>
      </c>
      <c r="C35" s="39"/>
      <c r="D35" s="40"/>
      <c r="E35" s="40"/>
      <c r="F35" s="39"/>
      <c r="G35" s="39"/>
      <c r="H35" s="39"/>
      <c r="I35" s="39"/>
      <c r="J35" s="39"/>
      <c r="K35" s="39">
        <v>1</v>
      </c>
      <c r="L35" s="39">
        <v>6</v>
      </c>
      <c r="M35" s="39">
        <v>2</v>
      </c>
      <c r="N35" s="39">
        <v>6</v>
      </c>
      <c r="O35" s="39">
        <v>15</v>
      </c>
    </row>
    <row r="36" spans="1:15" x14ac:dyDescent="0.2">
      <c r="A36" s="63"/>
      <c r="B36" s="41" t="s">
        <v>29</v>
      </c>
      <c r="C36" s="42"/>
      <c r="D36" s="42"/>
      <c r="E36" s="42"/>
      <c r="F36" s="42"/>
      <c r="G36" s="42"/>
      <c r="H36" s="42">
        <v>13</v>
      </c>
      <c r="I36" s="42">
        <v>240</v>
      </c>
      <c r="J36" s="42">
        <v>442</v>
      </c>
      <c r="K36" s="42">
        <v>499</v>
      </c>
      <c r="L36" s="42">
        <v>920</v>
      </c>
      <c r="M36" s="42">
        <v>2538</v>
      </c>
      <c r="N36" s="42">
        <v>4867</v>
      </c>
      <c r="O36" s="42">
        <v>9519</v>
      </c>
    </row>
    <row r="37" spans="1:15" x14ac:dyDescent="0.2">
      <c r="A37" s="64"/>
      <c r="B37" s="43" t="s">
        <v>30</v>
      </c>
      <c r="C37" s="44"/>
      <c r="D37" s="44"/>
      <c r="E37" s="44"/>
      <c r="F37" s="44"/>
      <c r="G37" s="44"/>
      <c r="H37" s="44">
        <v>1.36568967328501E-3</v>
      </c>
      <c r="I37" s="44">
        <v>2.5212732429877101E-2</v>
      </c>
      <c r="J37" s="44">
        <v>4.64334488916903E-2</v>
      </c>
      <c r="K37" s="44">
        <v>5.24214728437861E-2</v>
      </c>
      <c r="L37" s="44">
        <v>9.6648807647862198E-2</v>
      </c>
      <c r="M37" s="44">
        <v>0.26662464544594999</v>
      </c>
      <c r="N37" s="44">
        <v>0.511293203067549</v>
      </c>
      <c r="O37" s="44">
        <v>1</v>
      </c>
    </row>
    <row r="38" spans="1:15" x14ac:dyDescent="0.2">
      <c r="C38" s="49"/>
      <c r="D38" s="49"/>
      <c r="E38" s="49"/>
      <c r="F38" s="49"/>
      <c r="G38" s="49"/>
    </row>
    <row r="39" spans="1:15" ht="12.75" customHeight="1" x14ac:dyDescent="0.2">
      <c r="A39" s="62" t="s">
        <v>34</v>
      </c>
      <c r="B39" s="38" t="s">
        <v>10</v>
      </c>
      <c r="C39" s="39">
        <v>76</v>
      </c>
      <c r="D39" s="39">
        <v>21</v>
      </c>
      <c r="E39" s="39">
        <v>40</v>
      </c>
      <c r="F39" s="39">
        <v>23</v>
      </c>
      <c r="G39" s="39">
        <v>28</v>
      </c>
      <c r="H39" s="39">
        <v>6</v>
      </c>
      <c r="I39" s="39">
        <v>4</v>
      </c>
      <c r="J39" s="39">
        <v>3</v>
      </c>
      <c r="K39" s="39">
        <v>27</v>
      </c>
      <c r="L39" s="39">
        <v>57</v>
      </c>
      <c r="M39" s="39">
        <v>270</v>
      </c>
      <c r="N39" s="39">
        <v>2239</v>
      </c>
      <c r="O39" s="39">
        <v>2794</v>
      </c>
    </row>
    <row r="40" spans="1:15" x14ac:dyDescent="0.2">
      <c r="A40" s="63"/>
      <c r="B40" s="38" t="s">
        <v>12</v>
      </c>
      <c r="C40" s="39">
        <v>159</v>
      </c>
      <c r="D40" s="39">
        <v>30</v>
      </c>
      <c r="E40" s="39">
        <v>28</v>
      </c>
      <c r="F40" s="39">
        <v>43</v>
      </c>
      <c r="G40" s="39">
        <v>42</v>
      </c>
      <c r="H40" s="39">
        <v>50</v>
      </c>
      <c r="I40" s="39">
        <v>64</v>
      </c>
      <c r="J40" s="39">
        <v>89</v>
      </c>
      <c r="K40" s="39">
        <v>110</v>
      </c>
      <c r="L40" s="39">
        <v>172</v>
      </c>
      <c r="M40" s="39">
        <v>182</v>
      </c>
      <c r="N40" s="39">
        <v>277</v>
      </c>
      <c r="O40" s="39">
        <v>1246</v>
      </c>
    </row>
    <row r="41" spans="1:15" x14ac:dyDescent="0.2">
      <c r="A41" s="63"/>
      <c r="B41" s="38" t="s">
        <v>13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>
        <v>65</v>
      </c>
      <c r="O41" s="39">
        <v>65</v>
      </c>
    </row>
    <row r="42" spans="1:15" x14ac:dyDescent="0.2">
      <c r="A42" s="63"/>
      <c r="B42" s="38" t="s">
        <v>28</v>
      </c>
      <c r="C42" s="39">
        <v>123</v>
      </c>
      <c r="D42" s="39">
        <v>24</v>
      </c>
      <c r="E42" s="39">
        <v>17</v>
      </c>
      <c r="F42" s="39">
        <v>37</v>
      </c>
      <c r="G42" s="39">
        <v>32</v>
      </c>
      <c r="H42" s="39">
        <v>49</v>
      </c>
      <c r="I42" s="39">
        <v>59</v>
      </c>
      <c r="J42" s="39">
        <v>56</v>
      </c>
      <c r="K42" s="39">
        <v>81</v>
      </c>
      <c r="L42" s="39">
        <v>60</v>
      </c>
      <c r="M42" s="39">
        <v>85</v>
      </c>
      <c r="N42" s="39">
        <v>108</v>
      </c>
      <c r="O42" s="39">
        <v>731</v>
      </c>
    </row>
    <row r="43" spans="1:15" x14ac:dyDescent="0.2">
      <c r="A43" s="63"/>
      <c r="B43" s="38" t="s">
        <v>15</v>
      </c>
      <c r="C43" s="39">
        <v>1</v>
      </c>
      <c r="D43" s="40"/>
      <c r="E43" s="40"/>
      <c r="F43" s="39"/>
      <c r="G43" s="39"/>
      <c r="H43" s="39"/>
      <c r="I43" s="39">
        <v>2</v>
      </c>
      <c r="J43" s="39"/>
      <c r="K43" s="39">
        <v>1</v>
      </c>
      <c r="L43" s="39"/>
      <c r="M43" s="39">
        <v>5</v>
      </c>
      <c r="N43" s="39">
        <v>10</v>
      </c>
      <c r="O43" s="39">
        <v>19</v>
      </c>
    </row>
    <row r="44" spans="1:15" x14ac:dyDescent="0.2">
      <c r="A44" s="63"/>
      <c r="B44" s="41" t="s">
        <v>29</v>
      </c>
      <c r="C44" s="42">
        <v>359</v>
      </c>
      <c r="D44" s="42">
        <v>75</v>
      </c>
      <c r="E44" s="42">
        <v>85</v>
      </c>
      <c r="F44" s="42">
        <v>103</v>
      </c>
      <c r="G44" s="42">
        <v>102</v>
      </c>
      <c r="H44" s="42">
        <v>105</v>
      </c>
      <c r="I44" s="42">
        <v>129</v>
      </c>
      <c r="J44" s="42">
        <v>148</v>
      </c>
      <c r="K44" s="42">
        <v>219</v>
      </c>
      <c r="L44" s="42">
        <v>289</v>
      </c>
      <c r="M44" s="42">
        <v>542</v>
      </c>
      <c r="N44" s="42">
        <v>2699</v>
      </c>
      <c r="O44" s="42">
        <v>4855</v>
      </c>
    </row>
    <row r="45" spans="1:15" x14ac:dyDescent="0.2">
      <c r="A45" s="64"/>
      <c r="B45" s="43" t="s">
        <v>30</v>
      </c>
      <c r="C45" s="44">
        <v>7.3944387229660097E-2</v>
      </c>
      <c r="D45" s="44">
        <v>1.54479917610711E-2</v>
      </c>
      <c r="E45" s="44">
        <v>1.7507723995880499E-2</v>
      </c>
      <c r="F45" s="44">
        <v>2.1215242018537601E-2</v>
      </c>
      <c r="G45" s="44">
        <v>2.1009268795056601E-2</v>
      </c>
      <c r="H45" s="44">
        <v>2.1627188465499499E-2</v>
      </c>
      <c r="I45" s="44">
        <v>2.65705458290422E-2</v>
      </c>
      <c r="J45" s="44">
        <v>3.0484037075180201E-2</v>
      </c>
      <c r="K45" s="44">
        <v>4.5108135942327501E-2</v>
      </c>
      <c r="L45" s="44">
        <v>5.9526261585993799E-2</v>
      </c>
      <c r="M45" s="44">
        <v>0.111637487126674</v>
      </c>
      <c r="N45" s="44">
        <v>0.55592173017507696</v>
      </c>
      <c r="O45" s="44">
        <v>1</v>
      </c>
    </row>
    <row r="46" spans="1:15" x14ac:dyDescent="0.2">
      <c r="C46" s="49"/>
      <c r="D46" s="49"/>
      <c r="E46" s="49"/>
      <c r="F46" s="49"/>
      <c r="G46" s="49"/>
    </row>
    <row r="47" spans="1:15" ht="12.75" customHeight="1" x14ac:dyDescent="0.2">
      <c r="A47" s="62" t="s">
        <v>35</v>
      </c>
      <c r="B47" s="38" t="s">
        <v>10</v>
      </c>
      <c r="C47" s="39">
        <v>29</v>
      </c>
      <c r="D47" s="39">
        <v>6</v>
      </c>
      <c r="E47" s="39">
        <v>14</v>
      </c>
      <c r="F47" s="39">
        <v>27</v>
      </c>
      <c r="G47" s="39">
        <v>551</v>
      </c>
      <c r="H47" s="39">
        <v>306</v>
      </c>
      <c r="I47" s="39">
        <v>12</v>
      </c>
      <c r="J47" s="39">
        <v>15</v>
      </c>
      <c r="K47" s="39">
        <v>34</v>
      </c>
      <c r="L47" s="39">
        <v>157</v>
      </c>
      <c r="M47" s="39">
        <v>996</v>
      </c>
      <c r="N47" s="39">
        <v>12028</v>
      </c>
      <c r="O47" s="39">
        <v>14175</v>
      </c>
    </row>
    <row r="48" spans="1:15" x14ac:dyDescent="0.2">
      <c r="A48" s="63"/>
      <c r="B48" s="38" t="s">
        <v>12</v>
      </c>
      <c r="C48" s="39">
        <v>130</v>
      </c>
      <c r="D48" s="39">
        <v>21</v>
      </c>
      <c r="E48" s="39">
        <v>31</v>
      </c>
      <c r="F48" s="39">
        <v>56</v>
      </c>
      <c r="G48" s="39">
        <v>70</v>
      </c>
      <c r="H48" s="39">
        <v>69</v>
      </c>
      <c r="I48" s="39">
        <v>74</v>
      </c>
      <c r="J48" s="39">
        <v>76</v>
      </c>
      <c r="K48" s="39">
        <v>173</v>
      </c>
      <c r="L48" s="39">
        <v>245</v>
      </c>
      <c r="M48" s="39">
        <v>245</v>
      </c>
      <c r="N48" s="39">
        <v>350</v>
      </c>
      <c r="O48" s="39">
        <v>1540</v>
      </c>
    </row>
    <row r="49" spans="1:15" x14ac:dyDescent="0.2">
      <c r="A49" s="63"/>
      <c r="B49" s="38" t="s">
        <v>13</v>
      </c>
      <c r="C49" s="39">
        <v>22</v>
      </c>
      <c r="D49" s="39"/>
      <c r="E49" s="39"/>
      <c r="F49" s="39">
        <v>1</v>
      </c>
      <c r="G49" s="39"/>
      <c r="H49" s="39"/>
      <c r="I49" s="39"/>
      <c r="J49" s="39"/>
      <c r="K49" s="39">
        <v>3</v>
      </c>
      <c r="L49" s="39">
        <v>2</v>
      </c>
      <c r="M49" s="39">
        <v>5</v>
      </c>
      <c r="N49" s="39">
        <v>92</v>
      </c>
      <c r="O49" s="39">
        <v>125</v>
      </c>
    </row>
    <row r="50" spans="1:15" x14ac:dyDescent="0.2">
      <c r="A50" s="63"/>
      <c r="B50" s="38" t="s">
        <v>28</v>
      </c>
      <c r="C50" s="39">
        <v>442</v>
      </c>
      <c r="D50" s="39">
        <v>29</v>
      </c>
      <c r="E50" s="39">
        <v>38</v>
      </c>
      <c r="F50" s="39">
        <v>46</v>
      </c>
      <c r="G50" s="39">
        <v>57</v>
      </c>
      <c r="H50" s="39">
        <v>63</v>
      </c>
      <c r="I50" s="39">
        <v>58</v>
      </c>
      <c r="J50" s="39">
        <v>32</v>
      </c>
      <c r="K50" s="39">
        <v>42</v>
      </c>
      <c r="L50" s="39">
        <v>58</v>
      </c>
      <c r="M50" s="39">
        <v>55</v>
      </c>
      <c r="N50" s="39">
        <v>82</v>
      </c>
      <c r="O50" s="39">
        <v>1002</v>
      </c>
    </row>
    <row r="51" spans="1:15" x14ac:dyDescent="0.2">
      <c r="A51" s="63"/>
      <c r="B51" s="38" t="s">
        <v>15</v>
      </c>
      <c r="C51" s="39">
        <v>4</v>
      </c>
      <c r="D51" s="40"/>
      <c r="E51" s="40">
        <v>1</v>
      </c>
      <c r="F51" s="39">
        <v>4</v>
      </c>
      <c r="G51" s="39"/>
      <c r="H51" s="39"/>
      <c r="I51" s="39">
        <v>1</v>
      </c>
      <c r="J51" s="39">
        <v>1</v>
      </c>
      <c r="K51" s="39">
        <v>5</v>
      </c>
      <c r="L51" s="39">
        <v>2</v>
      </c>
      <c r="M51" s="39">
        <v>7</v>
      </c>
      <c r="N51" s="39">
        <v>16</v>
      </c>
      <c r="O51" s="39">
        <v>41</v>
      </c>
    </row>
    <row r="52" spans="1:15" x14ac:dyDescent="0.2">
      <c r="A52" s="63"/>
      <c r="B52" s="41" t="s">
        <v>29</v>
      </c>
      <c r="C52" s="42">
        <v>627</v>
      </c>
      <c r="D52" s="42">
        <v>56</v>
      </c>
      <c r="E52" s="42">
        <v>84</v>
      </c>
      <c r="F52" s="42">
        <v>134</v>
      </c>
      <c r="G52" s="42">
        <v>678</v>
      </c>
      <c r="H52" s="42">
        <v>438</v>
      </c>
      <c r="I52" s="42">
        <v>145</v>
      </c>
      <c r="J52" s="42">
        <v>124</v>
      </c>
      <c r="K52" s="42">
        <v>257</v>
      </c>
      <c r="L52" s="42">
        <v>464</v>
      </c>
      <c r="M52" s="42">
        <v>1308</v>
      </c>
      <c r="N52" s="42">
        <v>12568</v>
      </c>
      <c r="O52" s="42">
        <v>16883</v>
      </c>
    </row>
    <row r="53" spans="1:15" x14ac:dyDescent="0.2">
      <c r="A53" s="64"/>
      <c r="B53" s="43" t="s">
        <v>30</v>
      </c>
      <c r="C53" s="44">
        <v>3.7137949416572898E-2</v>
      </c>
      <c r="D53" s="44">
        <v>3.3169460403956602E-3</v>
      </c>
      <c r="E53" s="44">
        <v>4.9754190605934999E-3</v>
      </c>
      <c r="F53" s="44">
        <v>7.9369780252324801E-3</v>
      </c>
      <c r="G53" s="44">
        <v>4.0158739560504697E-2</v>
      </c>
      <c r="H53" s="44">
        <v>2.5943256530237501E-2</v>
      </c>
      <c r="I53" s="44">
        <v>8.5885209974530599E-3</v>
      </c>
      <c r="J53" s="44">
        <v>7.3446662323046899E-3</v>
      </c>
      <c r="K53" s="44">
        <v>1.5222413078244399E-2</v>
      </c>
      <c r="L53" s="44">
        <v>2.7483267191849799E-2</v>
      </c>
      <c r="M53" s="44">
        <v>7.7474382514955906E-2</v>
      </c>
      <c r="N53" s="44">
        <v>0.74441746135165598</v>
      </c>
      <c r="O53" s="44">
        <v>1</v>
      </c>
    </row>
    <row r="55" spans="1:15" x14ac:dyDescent="0.2">
      <c r="A55" s="62" t="s">
        <v>36</v>
      </c>
      <c r="B55" s="38" t="s">
        <v>10</v>
      </c>
      <c r="C55" s="39">
        <v>7</v>
      </c>
      <c r="D55" s="39">
        <v>51</v>
      </c>
      <c r="E55" s="39">
        <v>3</v>
      </c>
      <c r="F55" s="39">
        <v>1</v>
      </c>
      <c r="G55" s="39">
        <v>1</v>
      </c>
      <c r="H55" s="39">
        <v>4</v>
      </c>
      <c r="I55" s="39">
        <v>73</v>
      </c>
      <c r="J55" s="39">
        <v>2</v>
      </c>
      <c r="K55" s="39">
        <v>1</v>
      </c>
      <c r="L55" s="39">
        <v>23</v>
      </c>
      <c r="M55" s="39">
        <v>128</v>
      </c>
      <c r="N55" s="39">
        <v>1791</v>
      </c>
      <c r="O55" s="39">
        <v>2085</v>
      </c>
    </row>
    <row r="56" spans="1:15" x14ac:dyDescent="0.2">
      <c r="A56" s="63"/>
      <c r="B56" s="38" t="s">
        <v>12</v>
      </c>
      <c r="C56" s="39">
        <v>151</v>
      </c>
      <c r="D56" s="39">
        <v>15</v>
      </c>
      <c r="E56" s="39">
        <v>26</v>
      </c>
      <c r="F56" s="39">
        <v>24</v>
      </c>
      <c r="G56" s="39">
        <v>46</v>
      </c>
      <c r="H56" s="39">
        <v>58</v>
      </c>
      <c r="I56" s="39">
        <v>69</v>
      </c>
      <c r="J56" s="39">
        <v>115</v>
      </c>
      <c r="K56" s="39">
        <v>109</v>
      </c>
      <c r="L56" s="39">
        <v>136</v>
      </c>
      <c r="M56" s="39">
        <v>160</v>
      </c>
      <c r="N56" s="39">
        <v>175</v>
      </c>
      <c r="O56" s="39">
        <v>1084</v>
      </c>
    </row>
    <row r="57" spans="1:15" x14ac:dyDescent="0.2">
      <c r="A57" s="63"/>
      <c r="B57" s="38" t="s">
        <v>13</v>
      </c>
      <c r="C57" s="39">
        <v>2</v>
      </c>
      <c r="D57" s="39"/>
      <c r="E57" s="39"/>
      <c r="F57" s="39"/>
      <c r="G57" s="39"/>
      <c r="H57" s="39">
        <v>1</v>
      </c>
      <c r="I57" s="39"/>
      <c r="J57" s="39">
        <v>2</v>
      </c>
      <c r="K57" s="39">
        <v>1</v>
      </c>
      <c r="L57" s="39"/>
      <c r="M57" s="39">
        <v>2</v>
      </c>
      <c r="N57" s="39">
        <v>38</v>
      </c>
      <c r="O57" s="39">
        <v>46</v>
      </c>
    </row>
    <row r="58" spans="1:15" x14ac:dyDescent="0.2">
      <c r="A58" s="63"/>
      <c r="B58" s="38" t="s">
        <v>28</v>
      </c>
      <c r="C58" s="39">
        <v>98</v>
      </c>
      <c r="D58" s="39">
        <v>13</v>
      </c>
      <c r="E58" s="39">
        <v>20</v>
      </c>
      <c r="F58" s="39">
        <v>22</v>
      </c>
      <c r="G58" s="39">
        <v>24</v>
      </c>
      <c r="H58" s="39">
        <v>38</v>
      </c>
      <c r="I58" s="39">
        <v>33</v>
      </c>
      <c r="J58" s="39">
        <v>35</v>
      </c>
      <c r="K58" s="39">
        <v>50</v>
      </c>
      <c r="L58" s="39">
        <v>32</v>
      </c>
      <c r="M58" s="39">
        <v>32</v>
      </c>
      <c r="N58" s="39">
        <v>38</v>
      </c>
      <c r="O58" s="39">
        <v>435</v>
      </c>
    </row>
    <row r="59" spans="1:15" x14ac:dyDescent="0.2">
      <c r="A59" s="63"/>
      <c r="B59" s="38" t="s">
        <v>15</v>
      </c>
      <c r="C59" s="39">
        <v>2</v>
      </c>
      <c r="D59" s="40"/>
      <c r="E59" s="40"/>
      <c r="F59" s="39">
        <v>1</v>
      </c>
      <c r="G59" s="39">
        <v>1</v>
      </c>
      <c r="H59" s="39">
        <v>1</v>
      </c>
      <c r="I59" s="39"/>
      <c r="J59" s="39">
        <v>1</v>
      </c>
      <c r="K59" s="39">
        <v>1</v>
      </c>
      <c r="L59" s="39">
        <v>1</v>
      </c>
      <c r="M59" s="39">
        <v>1</v>
      </c>
      <c r="N59" s="39">
        <v>6</v>
      </c>
      <c r="O59" s="39">
        <v>15</v>
      </c>
    </row>
    <row r="60" spans="1:15" x14ac:dyDescent="0.2">
      <c r="A60" s="63"/>
      <c r="B60" s="41" t="s">
        <v>29</v>
      </c>
      <c r="C60" s="42">
        <v>260</v>
      </c>
      <c r="D60" s="42">
        <v>79</v>
      </c>
      <c r="E60" s="42">
        <v>49</v>
      </c>
      <c r="F60" s="42">
        <v>48</v>
      </c>
      <c r="G60" s="42">
        <v>72</v>
      </c>
      <c r="H60" s="42">
        <v>102</v>
      </c>
      <c r="I60" s="42">
        <v>175</v>
      </c>
      <c r="J60" s="42">
        <v>155</v>
      </c>
      <c r="K60" s="42">
        <v>162</v>
      </c>
      <c r="L60" s="42">
        <v>192</v>
      </c>
      <c r="M60" s="42">
        <v>323</v>
      </c>
      <c r="N60" s="42">
        <v>2048</v>
      </c>
      <c r="O60" s="42">
        <v>3665</v>
      </c>
    </row>
    <row r="61" spans="1:15" x14ac:dyDescent="0.2">
      <c r="A61" s="64"/>
      <c r="B61" s="43" t="s">
        <v>30</v>
      </c>
      <c r="C61" s="44">
        <v>7.0941336971350605E-2</v>
      </c>
      <c r="D61" s="44">
        <v>2.1555252387448799E-2</v>
      </c>
      <c r="E61" s="44">
        <v>1.33697135061392E-2</v>
      </c>
      <c r="F61" s="44">
        <v>1.3096862210095501E-2</v>
      </c>
      <c r="G61" s="44">
        <v>1.9645293315143201E-2</v>
      </c>
      <c r="H61" s="44">
        <v>2.7830832196452899E-2</v>
      </c>
      <c r="I61" s="44">
        <v>4.7748976807639801E-2</v>
      </c>
      <c r="J61" s="44">
        <v>4.2291950886766697E-2</v>
      </c>
      <c r="K61" s="44">
        <v>4.4201909959072298E-2</v>
      </c>
      <c r="L61" s="44">
        <v>5.2387448840382003E-2</v>
      </c>
      <c r="M61" s="44">
        <v>8.8130968622101E-2</v>
      </c>
      <c r="N61" s="44">
        <v>0.55879945429740796</v>
      </c>
      <c r="O61" s="44">
        <v>1</v>
      </c>
    </row>
    <row r="63" spans="1:15" x14ac:dyDescent="0.2">
      <c r="A63" s="56" t="s">
        <v>48</v>
      </c>
    </row>
    <row r="64" spans="1:15" x14ac:dyDescent="0.2">
      <c r="A64" s="57" t="s">
        <v>49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644784-766D-405E-84E4-4F36406F19A3}"/>
</file>

<file path=customXml/itemProps2.xml><?xml version="1.0" encoding="utf-8"?>
<ds:datastoreItem xmlns:ds="http://schemas.openxmlformats.org/officeDocument/2006/customXml" ds:itemID="{1C4E106D-A552-45BB-9DFC-2F4BEF001B0D}"/>
</file>

<file path=customXml/itemProps3.xml><?xml version="1.0" encoding="utf-8"?>
<ds:datastoreItem xmlns:ds="http://schemas.openxmlformats.org/officeDocument/2006/customXml" ds:itemID="{3EA0A180-B91D-48F0-9CAD-E6693E443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SIECIC</vt:lpstr>
      <vt:lpstr>Variazione pendenti SIECIC</vt:lpstr>
      <vt:lpstr>Stratigrafia pendenti</vt:lpstr>
      <vt:lpstr>'Flussi SIECIC'!Area_stampa</vt:lpstr>
      <vt:lpstr>'Variazione pendenti SIECIC'!Area_stampa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