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lussi " sheetId="6" r:id="rId1"/>
    <sheet name="Variazione pendenti " sheetId="8" r:id="rId2"/>
    <sheet name="Stratigrafia pendenti" sheetId="12" r:id="rId3"/>
  </sheets>
  <definedNames>
    <definedName name="_xlnm._FilterDatabase" localSheetId="0" hidden="1">'Flussi '!$A$6:$C$6</definedName>
    <definedName name="_xlnm._FilterDatabase" localSheetId="1" hidden="1">'Variazione pendenti '!$A$6:$F$6</definedName>
    <definedName name="_xlnm.Print_Area" localSheetId="0">'Flussi '!$A$2:$F$62</definedName>
    <definedName name="_xlnm.Print_Area" localSheetId="1">'Variazione pendenti '!$A$2:$F$20</definedName>
  </definedNames>
  <calcPr calcId="162913"/>
</workbook>
</file>

<file path=xl/calcChain.xml><?xml version="1.0" encoding="utf-8"?>
<calcChain xmlns="http://schemas.openxmlformats.org/spreadsheetml/2006/main">
  <c r="H57" i="6" l="1"/>
  <c r="G57" i="6"/>
  <c r="H48" i="6"/>
  <c r="G50" i="6" s="1"/>
  <c r="G48" i="6"/>
  <c r="H39" i="6"/>
  <c r="G41" i="6" s="1"/>
  <c r="G39" i="6"/>
  <c r="H30" i="6"/>
  <c r="G30" i="6"/>
  <c r="H21" i="6"/>
  <c r="G23" i="6" s="1"/>
  <c r="G21" i="6"/>
  <c r="H12" i="6"/>
  <c r="G12" i="6"/>
  <c r="G59" i="6" l="1"/>
  <c r="G14" i="6"/>
  <c r="G32" i="6"/>
  <c r="F17" i="8"/>
  <c r="F15" i="8"/>
  <c r="F13" i="8"/>
  <c r="F11" i="8"/>
  <c r="F9" i="8"/>
  <c r="F7" i="8"/>
  <c r="D12" i="6" l="1"/>
  <c r="C12" i="6"/>
  <c r="C57" i="6" l="1"/>
  <c r="D57" i="6"/>
  <c r="E57" i="6"/>
  <c r="F57" i="6"/>
  <c r="C30" i="6"/>
  <c r="D30" i="6"/>
  <c r="E30" i="6"/>
  <c r="F30" i="6"/>
  <c r="C21" i="6"/>
  <c r="D21" i="6"/>
  <c r="E21" i="6"/>
  <c r="F21" i="6"/>
  <c r="E12" i="6"/>
  <c r="F12" i="6"/>
  <c r="E59" i="6" l="1"/>
  <c r="C59" i="6"/>
  <c r="E23" i="6"/>
  <c r="C23" i="6"/>
  <c r="E14" i="6"/>
  <c r="C14" i="6"/>
  <c r="F48" i="6" l="1"/>
  <c r="E48" i="6"/>
  <c r="D48" i="6"/>
  <c r="C48" i="6"/>
  <c r="F39" i="6"/>
  <c r="E39" i="6"/>
  <c r="D39" i="6"/>
  <c r="C39" i="6"/>
  <c r="C32" i="6" l="1"/>
  <c r="E41" i="6"/>
  <c r="C50" i="6"/>
  <c r="E32" i="6"/>
  <c r="C41" i="6"/>
  <c r="E50" i="6"/>
</calcChain>
</file>

<file path=xl/sharedStrings.xml><?xml version="1.0" encoding="utf-8"?>
<sst xmlns="http://schemas.openxmlformats.org/spreadsheetml/2006/main" count="155" uniqueCount="44">
  <si>
    <t>TOTALE</t>
  </si>
  <si>
    <t>Ufficio</t>
  </si>
  <si>
    <t>Macro materia</t>
  </si>
  <si>
    <t>Tribunale Ordinario di Agrigento</t>
  </si>
  <si>
    <t>Tribunale Ordinario di Marsala</t>
  </si>
  <si>
    <t>Tribunale Ordinario di Palermo</t>
  </si>
  <si>
    <t>Tribunale Ordinario di Sciacca</t>
  </si>
  <si>
    <t>Tribunale Ordinario di Termini Imerese</t>
  </si>
  <si>
    <t>Tribunale Ordinario di Trapani</t>
  </si>
  <si>
    <t>Iscritti 2015</t>
  </si>
  <si>
    <t>Definiti 2015</t>
  </si>
  <si>
    <t>Fonte: Dipartimento dell'organizzazione giudiziaria, del personale e dei servizi - Direzione Generale di Statistica e Analisi Organizzativa</t>
  </si>
  <si>
    <t>Distretto di Palermo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</si>
  <si>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</si>
  <si>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Clearance rate</t>
  </si>
  <si>
    <t>Variazione pendenti</t>
  </si>
  <si>
    <t>Settore CIVILE - Area SIECIC</t>
  </si>
  <si>
    <t>ESECUZIONI MOBILIARI</t>
  </si>
  <si>
    <t>TOTALE AREA SIECIC</t>
  </si>
  <si>
    <t>ESECUZIONI IMMOBILIARI</t>
  </si>
  <si>
    <t>ISTANZE DI FALLIMENTO</t>
  </si>
  <si>
    <t>FALLIMENTI</t>
  </si>
  <si>
    <t>ALTRE PROCEDURE CONCORSUALI</t>
  </si>
  <si>
    <t>Stratigrafia delle pendenze</t>
  </si>
  <si>
    <t>Variazione</t>
  </si>
  <si>
    <t>Fino al 2006</t>
  </si>
  <si>
    <t>Circondario di Tribunale Ordinario di Agrigento</t>
  </si>
  <si>
    <t>FALLIMENTARE</t>
  </si>
  <si>
    <t>Totale AREA SIECIC</t>
  </si>
  <si>
    <t>Incidenza percentuale delle classi</t>
  </si>
  <si>
    <t>Circondario di Tribunale Ordinario di Marsala</t>
  </si>
  <si>
    <t>Circondario di Tribunale Ordinario di Palermo</t>
  </si>
  <si>
    <t>Circondario di Tribunale Ordinario di Sciacca</t>
  </si>
  <si>
    <t>Circondario di Tribunale Ordinario di Termini Imerese</t>
  </si>
  <si>
    <t>Circondario di Tribunale Ordinario di Trapani</t>
  </si>
  <si>
    <t>Iscritti 2016</t>
  </si>
  <si>
    <t>Definiti 2016</t>
  </si>
  <si>
    <t>Ultimo aggiornamento del sistema di rilevazione avvenuto il 12 aprile 2017</t>
  </si>
  <si>
    <t>Iscritti 
gen - mar 2017</t>
  </si>
  <si>
    <t>Definiti 
gen - mar 2017</t>
  </si>
  <si>
    <t>Anni 2015 - 31 marzo 2017</t>
  </si>
  <si>
    <t>Pendenti al 31 marzo 2017</t>
  </si>
  <si>
    <t>Pendenti al 31/12/2014</t>
  </si>
  <si>
    <t>Pendenti al 31/03/2017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</si>
</sst>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0" fillId="0" borderId="0"/>
  </cellStyleXfs>
  <cellXfs count="58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8" fillId="0" borderId="2" xfId="0" applyFont="1" applyBorder="1"/>
    <xf numFmtId="3" fontId="3" fillId="0" borderId="2" xfId="0" applyNumberFormat="1" applyFont="1" applyBorder="1"/>
    <xf numFmtId="0" fontId="8" fillId="0" borderId="1" xfId="0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6" xfId="0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4" fillId="0" borderId="0" xfId="2" applyFont="1"/>
    <xf numFmtId="0" fontId="2" fillId="0" borderId="0" xfId="2" applyFont="1"/>
    <xf numFmtId="0" fontId="1" fillId="0" borderId="0" xfId="2" applyFont="1"/>
    <xf numFmtId="0" fontId="3" fillId="0" borderId="0" xfId="2" applyFont="1" applyFill="1"/>
    <xf numFmtId="0" fontId="2" fillId="0" borderId="0" xfId="2" applyFont="1" applyFill="1"/>
    <xf numFmtId="0" fontId="3" fillId="0" borderId="1" xfId="2" applyFont="1" applyBorder="1" applyAlignment="1">
      <alignment vertical="center"/>
    </xf>
    <xf numFmtId="0" fontId="3" fillId="0" borderId="1" xfId="2" applyFont="1" applyBorder="1" applyAlignment="1">
      <alignment horizontal="right" vertical="center" wrapText="1"/>
    </xf>
    <xf numFmtId="0" fontId="2" fillId="0" borderId="1" xfId="2" applyFont="1" applyBorder="1"/>
    <xf numFmtId="3" fontId="2" fillId="0" borderId="1" xfId="2" applyNumberFormat="1" applyFont="1" applyBorder="1"/>
    <xf numFmtId="3" fontId="2" fillId="0" borderId="1" xfId="2" applyNumberFormat="1" applyFont="1" applyBorder="1" applyAlignment="1">
      <alignment horizontal="right"/>
    </xf>
    <xf numFmtId="0" fontId="8" fillId="0" borderId="2" xfId="2" applyFont="1" applyBorder="1"/>
    <xf numFmtId="3" fontId="8" fillId="0" borderId="2" xfId="2" applyNumberFormat="1" applyFont="1" applyBorder="1"/>
    <xf numFmtId="0" fontId="8" fillId="0" borderId="1" xfId="2" applyFont="1" applyBorder="1"/>
    <xf numFmtId="164" fontId="8" fillId="0" borderId="1" xfId="3" applyNumberFormat="1" applyFont="1" applyBorder="1"/>
    <xf numFmtId="0" fontId="3" fillId="0" borderId="0" xfId="2" applyFont="1"/>
    <xf numFmtId="3" fontId="2" fillId="0" borderId="0" xfId="2" applyNumberFormat="1" applyFont="1"/>
    <xf numFmtId="3" fontId="3" fillId="0" borderId="1" xfId="2" applyNumberFormat="1" applyFont="1" applyBorder="1"/>
    <xf numFmtId="0" fontId="9" fillId="0" borderId="0" xfId="2" applyFont="1"/>
    <xf numFmtId="0" fontId="3" fillId="0" borderId="0" xfId="4" applyFont="1" applyFill="1"/>
    <xf numFmtId="14" fontId="3" fillId="0" borderId="1" xfId="2" applyNumberFormat="1" applyFont="1" applyBorder="1" applyAlignment="1">
      <alignment horizontal="right" vertical="center" wrapText="1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5" xfId="2" applyFont="1" applyBorder="1" applyAlignment="1">
      <alignment horizontal="left" vertical="center" wrapText="1"/>
    </xf>
    <xf numFmtId="0" fontId="3" fillId="0" borderId="6" xfId="2" applyFont="1" applyBorder="1" applyAlignment="1">
      <alignment horizontal="left" vertical="center" wrapText="1"/>
    </xf>
    <xf numFmtId="0" fontId="3" fillId="0" borderId="2" xfId="2" applyFont="1" applyBorder="1" applyAlignment="1">
      <alignment horizontal="left" vertical="center" wrapText="1"/>
    </xf>
  </cellXfs>
  <cellStyles count="5">
    <cellStyle name="Normale" xfId="0" builtinId="0"/>
    <cellStyle name="Normale 2" xfId="4"/>
    <cellStyle name="Normale 2 2" xfId="2"/>
    <cellStyle name="Percentuale" xfId="1" builtinId="5"/>
    <cellStyle name="Percentuale 2 2" xfId="3"/>
  </cellStyles>
  <dxfs count="4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showGridLines="0" tabSelected="1" zoomScaleNormal="100" workbookViewId="0">
      <selection activeCell="J24" sqref="J24"/>
    </sheetView>
  </sheetViews>
  <sheetFormatPr defaultColWidth="9.140625" defaultRowHeight="12.75" x14ac:dyDescent="0.2"/>
  <cols>
    <col min="1" max="1" width="19.42578125" style="10" customWidth="1"/>
    <col min="2" max="2" width="33" style="1" customWidth="1"/>
    <col min="3" max="3" width="9.140625" style="1"/>
    <col min="4" max="8" width="9.140625" style="1" customWidth="1"/>
    <col min="9" max="9" width="9.140625" style="1"/>
    <col min="10" max="10" width="44.85546875" style="1" bestFit="1" customWidth="1"/>
    <col min="11" max="14" width="9.140625" style="1"/>
    <col min="15" max="15" width="44.85546875" style="1" bestFit="1" customWidth="1"/>
    <col min="16" max="16" width="41.85546875" style="1" bestFit="1" customWidth="1"/>
    <col min="17" max="16384" width="9.140625" style="1"/>
  </cols>
  <sheetData>
    <row r="1" spans="1:8" ht="15.75" x14ac:dyDescent="0.25">
      <c r="A1" s="8" t="s">
        <v>12</v>
      </c>
    </row>
    <row r="2" spans="1:8" ht="15" x14ac:dyDescent="0.25">
      <c r="A2" s="9" t="s">
        <v>13</v>
      </c>
    </row>
    <row r="3" spans="1:8" x14ac:dyDescent="0.2">
      <c r="A3" s="29" t="s">
        <v>16</v>
      </c>
      <c r="B3" s="30"/>
    </row>
    <row r="4" spans="1:8" x14ac:dyDescent="0.2">
      <c r="A4" s="29" t="s">
        <v>40</v>
      </c>
      <c r="B4" s="30"/>
    </row>
    <row r="6" spans="1:8" ht="38.25" x14ac:dyDescent="0.2">
      <c r="A6" s="6" t="s">
        <v>1</v>
      </c>
      <c r="B6" s="6" t="s">
        <v>2</v>
      </c>
      <c r="C6" s="7" t="s">
        <v>9</v>
      </c>
      <c r="D6" s="7" t="s">
        <v>10</v>
      </c>
      <c r="E6" s="7" t="s">
        <v>35</v>
      </c>
      <c r="F6" s="7" t="s">
        <v>36</v>
      </c>
      <c r="G6" s="7" t="s">
        <v>38</v>
      </c>
      <c r="H6" s="7" t="s">
        <v>39</v>
      </c>
    </row>
    <row r="7" spans="1:8" x14ac:dyDescent="0.2">
      <c r="A7" s="54" t="s">
        <v>3</v>
      </c>
      <c r="B7" s="3" t="s">
        <v>17</v>
      </c>
      <c r="C7" s="4">
        <v>1354</v>
      </c>
      <c r="D7" s="4">
        <v>1625</v>
      </c>
      <c r="E7" s="4">
        <v>1317</v>
      </c>
      <c r="F7" s="4">
        <v>1500</v>
      </c>
      <c r="G7" s="4">
        <v>281</v>
      </c>
      <c r="H7" s="4">
        <v>269</v>
      </c>
    </row>
    <row r="8" spans="1:8" x14ac:dyDescent="0.2">
      <c r="A8" s="54" t="s">
        <v>3</v>
      </c>
      <c r="B8" s="3" t="s">
        <v>19</v>
      </c>
      <c r="C8" s="4">
        <v>252</v>
      </c>
      <c r="D8" s="4">
        <v>222</v>
      </c>
      <c r="E8" s="4">
        <v>274</v>
      </c>
      <c r="F8" s="4">
        <v>233</v>
      </c>
      <c r="G8" s="4">
        <v>69</v>
      </c>
      <c r="H8" s="4">
        <v>115</v>
      </c>
    </row>
    <row r="9" spans="1:8" x14ac:dyDescent="0.2">
      <c r="A9" s="54" t="s">
        <v>3</v>
      </c>
      <c r="B9" s="3" t="s">
        <v>20</v>
      </c>
      <c r="C9" s="4">
        <v>172</v>
      </c>
      <c r="D9" s="4">
        <v>170</v>
      </c>
      <c r="E9" s="4">
        <v>131</v>
      </c>
      <c r="F9" s="4">
        <v>181</v>
      </c>
      <c r="G9" s="4">
        <v>28</v>
      </c>
      <c r="H9" s="4">
        <v>30</v>
      </c>
    </row>
    <row r="10" spans="1:8" x14ac:dyDescent="0.2">
      <c r="A10" s="54" t="s">
        <v>3</v>
      </c>
      <c r="B10" s="3" t="s">
        <v>21</v>
      </c>
      <c r="C10" s="4">
        <v>34</v>
      </c>
      <c r="D10" s="4">
        <v>27</v>
      </c>
      <c r="E10" s="4">
        <v>51</v>
      </c>
      <c r="F10" s="4">
        <v>24</v>
      </c>
      <c r="G10" s="4">
        <v>8</v>
      </c>
      <c r="H10" s="4">
        <v>5</v>
      </c>
    </row>
    <row r="11" spans="1:8" x14ac:dyDescent="0.2">
      <c r="A11" s="54" t="s">
        <v>3</v>
      </c>
      <c r="B11" s="3" t="s">
        <v>22</v>
      </c>
      <c r="C11" s="4">
        <v>7</v>
      </c>
      <c r="D11" s="4">
        <v>3</v>
      </c>
      <c r="E11" s="4">
        <v>3</v>
      </c>
      <c r="F11" s="4">
        <v>4</v>
      </c>
      <c r="G11" s="4">
        <v>0</v>
      </c>
      <c r="H11" s="4">
        <v>1</v>
      </c>
    </row>
    <row r="12" spans="1:8" x14ac:dyDescent="0.2">
      <c r="A12" s="54"/>
      <c r="B12" s="13" t="s">
        <v>18</v>
      </c>
      <c r="C12" s="14">
        <f>SUM(C7:C11)</f>
        <v>1819</v>
      </c>
      <c r="D12" s="14">
        <f>SUM(D7:D11)</f>
        <v>2047</v>
      </c>
      <c r="E12" s="14">
        <f t="shared" ref="E12:F12" si="0">SUM(E7:E11)</f>
        <v>1776</v>
      </c>
      <c r="F12" s="14">
        <f t="shared" si="0"/>
        <v>1942</v>
      </c>
      <c r="G12" s="14">
        <f t="shared" ref="G12:H12" si="1">SUM(G7:G11)</f>
        <v>386</v>
      </c>
      <c r="H12" s="14">
        <f t="shared" si="1"/>
        <v>420</v>
      </c>
    </row>
    <row r="13" spans="1:8" ht="7.15" customHeight="1" x14ac:dyDescent="0.2">
      <c r="A13" s="22"/>
      <c r="B13" s="11"/>
      <c r="C13" s="12"/>
      <c r="D13" s="12"/>
      <c r="E13" s="12"/>
      <c r="F13" s="12"/>
      <c r="G13" s="12"/>
      <c r="H13" s="12"/>
    </row>
    <row r="14" spans="1:8" ht="13.5" customHeight="1" x14ac:dyDescent="0.2">
      <c r="A14" s="22"/>
      <c r="B14" s="15" t="s">
        <v>14</v>
      </c>
      <c r="C14" s="52">
        <f>D12/C12</f>
        <v>1.1253435953820781</v>
      </c>
      <c r="D14" s="53"/>
      <c r="E14" s="52">
        <f>F12/E12</f>
        <v>1.0934684684684686</v>
      </c>
      <c r="F14" s="53"/>
      <c r="G14" s="52">
        <f>H12/G12</f>
        <v>1.0880829015544042</v>
      </c>
      <c r="H14" s="53"/>
    </row>
    <row r="15" spans="1:8" x14ac:dyDescent="0.2">
      <c r="C15" s="2"/>
      <c r="D15" s="2"/>
      <c r="E15" s="2"/>
      <c r="F15" s="2"/>
      <c r="G15" s="2"/>
      <c r="H15" s="2"/>
    </row>
    <row r="16" spans="1:8" x14ac:dyDescent="0.2">
      <c r="A16" s="54" t="s">
        <v>4</v>
      </c>
      <c r="B16" s="3" t="s">
        <v>17</v>
      </c>
      <c r="C16" s="4">
        <v>758</v>
      </c>
      <c r="D16" s="4">
        <v>966</v>
      </c>
      <c r="E16" s="4">
        <v>862</v>
      </c>
      <c r="F16" s="4">
        <v>1227</v>
      </c>
      <c r="G16" s="4">
        <v>173</v>
      </c>
      <c r="H16" s="4">
        <v>239</v>
      </c>
    </row>
    <row r="17" spans="1:8" x14ac:dyDescent="0.2">
      <c r="A17" s="54" t="s">
        <v>4</v>
      </c>
      <c r="B17" s="3" t="s">
        <v>19</v>
      </c>
      <c r="C17" s="4">
        <v>223</v>
      </c>
      <c r="D17" s="4">
        <v>317</v>
      </c>
      <c r="E17" s="4">
        <v>180</v>
      </c>
      <c r="F17" s="4">
        <v>536</v>
      </c>
      <c r="G17" s="4">
        <v>54</v>
      </c>
      <c r="H17" s="4">
        <v>187</v>
      </c>
    </row>
    <row r="18" spans="1:8" x14ac:dyDescent="0.2">
      <c r="A18" s="54" t="s">
        <v>4</v>
      </c>
      <c r="B18" s="3" t="s">
        <v>20</v>
      </c>
      <c r="C18" s="4">
        <v>132</v>
      </c>
      <c r="D18" s="4">
        <v>139</v>
      </c>
      <c r="E18" s="5">
        <v>91</v>
      </c>
      <c r="F18" s="4">
        <v>107</v>
      </c>
      <c r="G18" s="5">
        <v>31</v>
      </c>
      <c r="H18" s="4">
        <v>19</v>
      </c>
    </row>
    <row r="19" spans="1:8" x14ac:dyDescent="0.2">
      <c r="A19" s="54" t="s">
        <v>4</v>
      </c>
      <c r="B19" s="3" t="s">
        <v>21</v>
      </c>
      <c r="C19" s="4">
        <v>52</v>
      </c>
      <c r="D19" s="4">
        <v>45</v>
      </c>
      <c r="E19" s="4">
        <v>39</v>
      </c>
      <c r="F19" s="4">
        <v>53</v>
      </c>
      <c r="G19" s="4">
        <v>7</v>
      </c>
      <c r="H19" s="4">
        <v>19</v>
      </c>
    </row>
    <row r="20" spans="1:8" x14ac:dyDescent="0.2">
      <c r="A20" s="54" t="s">
        <v>4</v>
      </c>
      <c r="B20" s="3" t="s">
        <v>22</v>
      </c>
      <c r="C20" s="4">
        <v>3</v>
      </c>
      <c r="D20" s="4">
        <v>2</v>
      </c>
      <c r="E20" s="4">
        <v>1</v>
      </c>
      <c r="F20" s="4">
        <v>4</v>
      </c>
      <c r="G20" s="4">
        <v>1</v>
      </c>
      <c r="H20" s="4">
        <v>0</v>
      </c>
    </row>
    <row r="21" spans="1:8" x14ac:dyDescent="0.2">
      <c r="A21" s="54"/>
      <c r="B21" s="13" t="s">
        <v>18</v>
      </c>
      <c r="C21" s="14">
        <f t="shared" ref="C21:F21" si="2">SUM(C16:C20)</f>
        <v>1168</v>
      </c>
      <c r="D21" s="14">
        <f t="shared" si="2"/>
        <v>1469</v>
      </c>
      <c r="E21" s="14">
        <f t="shared" si="2"/>
        <v>1173</v>
      </c>
      <c r="F21" s="14">
        <f t="shared" si="2"/>
        <v>1927</v>
      </c>
      <c r="G21" s="14">
        <f t="shared" ref="G21:H21" si="3">SUM(G16:G20)</f>
        <v>266</v>
      </c>
      <c r="H21" s="14">
        <f t="shared" si="3"/>
        <v>464</v>
      </c>
    </row>
    <row r="22" spans="1:8" ht="7.15" customHeight="1" x14ac:dyDescent="0.2">
      <c r="A22" s="22"/>
      <c r="B22" s="11"/>
      <c r="C22" s="12"/>
      <c r="D22" s="12"/>
      <c r="E22" s="12"/>
      <c r="F22" s="12"/>
      <c r="G22" s="12"/>
      <c r="H22" s="12"/>
    </row>
    <row r="23" spans="1:8" x14ac:dyDescent="0.2">
      <c r="A23" s="22"/>
      <c r="B23" s="15" t="s">
        <v>14</v>
      </c>
      <c r="C23" s="52">
        <f>D21/C21</f>
        <v>1.2577054794520548</v>
      </c>
      <c r="D23" s="53"/>
      <c r="E23" s="52">
        <f>F21/E21</f>
        <v>1.6427962489343564</v>
      </c>
      <c r="F23" s="53"/>
      <c r="G23" s="52">
        <f>H21/G21</f>
        <v>1.744360902255639</v>
      </c>
      <c r="H23" s="53"/>
    </row>
    <row r="24" spans="1:8" x14ac:dyDescent="0.2">
      <c r="C24" s="2"/>
      <c r="D24" s="2"/>
      <c r="E24" s="2"/>
      <c r="F24" s="2"/>
      <c r="G24" s="2"/>
      <c r="H24" s="2"/>
    </row>
    <row r="25" spans="1:8" x14ac:dyDescent="0.2">
      <c r="A25" s="54" t="s">
        <v>5</v>
      </c>
      <c r="B25" s="3" t="s">
        <v>17</v>
      </c>
      <c r="C25" s="4">
        <v>6801</v>
      </c>
      <c r="D25" s="4">
        <v>7362</v>
      </c>
      <c r="E25" s="4">
        <v>6899</v>
      </c>
      <c r="F25" s="4">
        <v>7781</v>
      </c>
      <c r="G25" s="4">
        <v>1642</v>
      </c>
      <c r="H25" s="4">
        <v>1703</v>
      </c>
    </row>
    <row r="26" spans="1:8" x14ac:dyDescent="0.2">
      <c r="A26" s="54"/>
      <c r="B26" s="3" t="s">
        <v>19</v>
      </c>
      <c r="C26" s="4">
        <v>648</v>
      </c>
      <c r="D26" s="4">
        <v>825</v>
      </c>
      <c r="E26" s="4">
        <v>675</v>
      </c>
      <c r="F26" s="4">
        <v>841</v>
      </c>
      <c r="G26" s="4">
        <v>236</v>
      </c>
      <c r="H26" s="4">
        <v>293</v>
      </c>
    </row>
    <row r="27" spans="1:8" x14ac:dyDescent="0.2">
      <c r="A27" s="54"/>
      <c r="B27" s="3" t="s">
        <v>20</v>
      </c>
      <c r="C27" s="4">
        <v>436</v>
      </c>
      <c r="D27" s="4">
        <v>455</v>
      </c>
      <c r="E27" s="4">
        <v>440</v>
      </c>
      <c r="F27" s="4">
        <v>455</v>
      </c>
      <c r="G27" s="4">
        <v>133</v>
      </c>
      <c r="H27" s="4">
        <v>93</v>
      </c>
    </row>
    <row r="28" spans="1:8" x14ac:dyDescent="0.2">
      <c r="A28" s="54"/>
      <c r="B28" s="3" t="s">
        <v>21</v>
      </c>
      <c r="C28" s="4">
        <v>178</v>
      </c>
      <c r="D28" s="4">
        <v>95</v>
      </c>
      <c r="E28" s="4">
        <v>174</v>
      </c>
      <c r="F28" s="4">
        <v>289</v>
      </c>
      <c r="G28" s="4">
        <v>33</v>
      </c>
      <c r="H28" s="4">
        <v>54</v>
      </c>
    </row>
    <row r="29" spans="1:8" x14ac:dyDescent="0.2">
      <c r="A29" s="54"/>
      <c r="B29" s="3" t="s">
        <v>22</v>
      </c>
      <c r="C29" s="4">
        <v>18</v>
      </c>
      <c r="D29" s="4">
        <v>21</v>
      </c>
      <c r="E29" s="4">
        <v>18</v>
      </c>
      <c r="F29" s="4">
        <v>11</v>
      </c>
      <c r="G29" s="4">
        <v>2</v>
      </c>
      <c r="H29" s="4">
        <v>4</v>
      </c>
    </row>
    <row r="30" spans="1:8" x14ac:dyDescent="0.2">
      <c r="A30" s="54"/>
      <c r="B30" s="13" t="s">
        <v>18</v>
      </c>
      <c r="C30" s="14">
        <f t="shared" ref="C30:F30" si="4">SUM(C25:C29)</f>
        <v>8081</v>
      </c>
      <c r="D30" s="14">
        <f t="shared" si="4"/>
        <v>8758</v>
      </c>
      <c r="E30" s="14">
        <f t="shared" si="4"/>
        <v>8206</v>
      </c>
      <c r="F30" s="14">
        <f t="shared" si="4"/>
        <v>9377</v>
      </c>
      <c r="G30" s="14">
        <f t="shared" ref="G30:H30" si="5">SUM(G25:G29)</f>
        <v>2046</v>
      </c>
      <c r="H30" s="14">
        <f t="shared" si="5"/>
        <v>2147</v>
      </c>
    </row>
    <row r="31" spans="1:8" ht="7.15" customHeight="1" x14ac:dyDescent="0.2">
      <c r="A31" s="22"/>
      <c r="B31" s="11"/>
      <c r="C31" s="12"/>
      <c r="D31" s="12"/>
      <c r="E31" s="12"/>
      <c r="F31" s="12"/>
      <c r="G31" s="12"/>
      <c r="H31" s="12"/>
    </row>
    <row r="32" spans="1:8" x14ac:dyDescent="0.2">
      <c r="A32" s="22"/>
      <c r="B32" s="15" t="s">
        <v>14</v>
      </c>
      <c r="C32" s="52">
        <f>D30/C30</f>
        <v>1.0837767603019428</v>
      </c>
      <c r="D32" s="53"/>
      <c r="E32" s="52">
        <f>F30/E30</f>
        <v>1.1427004630757982</v>
      </c>
      <c r="F32" s="53"/>
      <c r="G32" s="52">
        <f>H30/G30</f>
        <v>1.0493646138807429</v>
      </c>
      <c r="H32" s="53"/>
    </row>
    <row r="33" spans="1:8" x14ac:dyDescent="0.2">
      <c r="C33" s="2"/>
      <c r="D33" s="2"/>
      <c r="E33" s="2"/>
      <c r="F33" s="2"/>
      <c r="G33" s="2"/>
      <c r="H33" s="2"/>
    </row>
    <row r="34" spans="1:8" x14ac:dyDescent="0.2">
      <c r="A34" s="54" t="s">
        <v>6</v>
      </c>
      <c r="B34" s="3" t="s">
        <v>17</v>
      </c>
      <c r="C34" s="4">
        <v>457</v>
      </c>
      <c r="D34" s="4">
        <v>534</v>
      </c>
      <c r="E34" s="4">
        <v>423</v>
      </c>
      <c r="F34" s="4">
        <v>525</v>
      </c>
      <c r="G34" s="4">
        <v>94</v>
      </c>
      <c r="H34" s="4">
        <v>118</v>
      </c>
    </row>
    <row r="35" spans="1:8" x14ac:dyDescent="0.2">
      <c r="A35" s="54" t="s">
        <v>6</v>
      </c>
      <c r="B35" s="3" t="s">
        <v>19</v>
      </c>
      <c r="C35" s="4">
        <v>86</v>
      </c>
      <c r="D35" s="4">
        <v>92</v>
      </c>
      <c r="E35" s="4">
        <v>123</v>
      </c>
      <c r="F35" s="4">
        <v>90</v>
      </c>
      <c r="G35" s="4">
        <v>36</v>
      </c>
      <c r="H35" s="4">
        <v>22</v>
      </c>
    </row>
    <row r="36" spans="1:8" x14ac:dyDescent="0.2">
      <c r="A36" s="54" t="s">
        <v>6</v>
      </c>
      <c r="B36" s="3" t="s">
        <v>20</v>
      </c>
      <c r="C36" s="4">
        <v>41</v>
      </c>
      <c r="D36" s="4">
        <v>27</v>
      </c>
      <c r="E36" s="4">
        <v>30</v>
      </c>
      <c r="F36" s="4">
        <v>37</v>
      </c>
      <c r="G36" s="4">
        <v>7</v>
      </c>
      <c r="H36" s="4">
        <v>9</v>
      </c>
    </row>
    <row r="37" spans="1:8" x14ac:dyDescent="0.2">
      <c r="A37" s="54" t="s">
        <v>6</v>
      </c>
      <c r="B37" s="3" t="s">
        <v>21</v>
      </c>
      <c r="C37" s="4">
        <v>7</v>
      </c>
      <c r="D37" s="4">
        <v>14</v>
      </c>
      <c r="E37" s="4">
        <v>12</v>
      </c>
      <c r="F37" s="4">
        <v>12</v>
      </c>
      <c r="G37" s="4">
        <v>4</v>
      </c>
      <c r="H37" s="4">
        <v>3</v>
      </c>
    </row>
    <row r="38" spans="1:8" x14ac:dyDescent="0.2">
      <c r="A38" s="54" t="s">
        <v>6</v>
      </c>
      <c r="B38" s="3" t="s">
        <v>22</v>
      </c>
      <c r="C38" s="4">
        <v>3</v>
      </c>
      <c r="D38" s="4">
        <v>0</v>
      </c>
      <c r="E38" s="4">
        <v>4</v>
      </c>
      <c r="F38" s="4">
        <v>3</v>
      </c>
      <c r="G38" s="4">
        <v>0</v>
      </c>
      <c r="H38" s="4">
        <v>0</v>
      </c>
    </row>
    <row r="39" spans="1:8" x14ac:dyDescent="0.2">
      <c r="A39" s="54"/>
      <c r="B39" s="13" t="s">
        <v>18</v>
      </c>
      <c r="C39" s="14">
        <f t="shared" ref="C39:F39" si="6">SUM(C34:C38)</f>
        <v>594</v>
      </c>
      <c r="D39" s="14">
        <f t="shared" si="6"/>
        <v>667</v>
      </c>
      <c r="E39" s="14">
        <f t="shared" si="6"/>
        <v>592</v>
      </c>
      <c r="F39" s="14">
        <f t="shared" si="6"/>
        <v>667</v>
      </c>
      <c r="G39" s="14">
        <f t="shared" ref="G39:H39" si="7">SUM(G34:G38)</f>
        <v>141</v>
      </c>
      <c r="H39" s="14">
        <f t="shared" si="7"/>
        <v>152</v>
      </c>
    </row>
    <row r="40" spans="1:8" ht="7.15" customHeight="1" x14ac:dyDescent="0.2">
      <c r="A40" s="22"/>
      <c r="B40" s="11"/>
      <c r="C40" s="12"/>
      <c r="D40" s="12"/>
      <c r="E40" s="12"/>
      <c r="F40" s="12"/>
      <c r="G40" s="12"/>
      <c r="H40" s="12"/>
    </row>
    <row r="41" spans="1:8" x14ac:dyDescent="0.2">
      <c r="A41" s="22"/>
      <c r="B41" s="15" t="s">
        <v>14</v>
      </c>
      <c r="C41" s="52">
        <f>D39/C39</f>
        <v>1.1228956228956228</v>
      </c>
      <c r="D41" s="53"/>
      <c r="E41" s="52">
        <f>F39/E39</f>
        <v>1.1266891891891893</v>
      </c>
      <c r="F41" s="53"/>
      <c r="G41" s="52">
        <f>H39/G39</f>
        <v>1.0780141843971631</v>
      </c>
      <c r="H41" s="53"/>
    </row>
    <row r="42" spans="1:8" x14ac:dyDescent="0.2">
      <c r="C42" s="2"/>
      <c r="D42" s="2"/>
      <c r="E42" s="2"/>
      <c r="F42" s="2"/>
      <c r="G42" s="2"/>
      <c r="H42" s="2"/>
    </row>
    <row r="43" spans="1:8" x14ac:dyDescent="0.2">
      <c r="A43" s="54" t="s">
        <v>7</v>
      </c>
      <c r="B43" s="3" t="s">
        <v>17</v>
      </c>
      <c r="C43" s="4">
        <v>1006</v>
      </c>
      <c r="D43" s="4">
        <v>1220</v>
      </c>
      <c r="E43" s="4">
        <v>1103</v>
      </c>
      <c r="F43" s="4">
        <v>1322</v>
      </c>
      <c r="G43" s="4">
        <v>325</v>
      </c>
      <c r="H43" s="4">
        <v>317</v>
      </c>
    </row>
    <row r="44" spans="1:8" x14ac:dyDescent="0.2">
      <c r="A44" s="54"/>
      <c r="B44" s="3" t="s">
        <v>19</v>
      </c>
      <c r="C44" s="4">
        <v>231</v>
      </c>
      <c r="D44" s="4">
        <v>231</v>
      </c>
      <c r="E44" s="4">
        <v>249</v>
      </c>
      <c r="F44" s="4">
        <v>278</v>
      </c>
      <c r="G44" s="4">
        <v>83</v>
      </c>
      <c r="H44" s="4">
        <v>53</v>
      </c>
    </row>
    <row r="45" spans="1:8" x14ac:dyDescent="0.2">
      <c r="A45" s="54"/>
      <c r="B45" s="3" t="s">
        <v>20</v>
      </c>
      <c r="C45" s="4">
        <v>110</v>
      </c>
      <c r="D45" s="4">
        <v>123</v>
      </c>
      <c r="E45" s="4">
        <v>119</v>
      </c>
      <c r="F45" s="4">
        <v>147</v>
      </c>
      <c r="G45" s="4">
        <v>26</v>
      </c>
      <c r="H45" s="4">
        <v>26</v>
      </c>
    </row>
    <row r="46" spans="1:8" x14ac:dyDescent="0.2">
      <c r="A46" s="54"/>
      <c r="B46" s="3" t="s">
        <v>21</v>
      </c>
      <c r="C46" s="4">
        <v>20</v>
      </c>
      <c r="D46" s="4">
        <v>25</v>
      </c>
      <c r="E46" s="4">
        <v>37</v>
      </c>
      <c r="F46" s="4">
        <v>44</v>
      </c>
      <c r="G46" s="4">
        <v>5</v>
      </c>
      <c r="H46" s="4">
        <v>12</v>
      </c>
    </row>
    <row r="47" spans="1:8" x14ac:dyDescent="0.2">
      <c r="A47" s="54"/>
      <c r="B47" s="3" t="s">
        <v>22</v>
      </c>
      <c r="C47" s="4">
        <v>7</v>
      </c>
      <c r="D47" s="4">
        <v>4</v>
      </c>
      <c r="E47" s="4">
        <v>5</v>
      </c>
      <c r="F47" s="4">
        <v>3</v>
      </c>
      <c r="G47" s="4">
        <v>1</v>
      </c>
      <c r="H47" s="4">
        <v>2</v>
      </c>
    </row>
    <row r="48" spans="1:8" x14ac:dyDescent="0.2">
      <c r="A48" s="54"/>
      <c r="B48" s="13" t="s">
        <v>18</v>
      </c>
      <c r="C48" s="14">
        <f t="shared" ref="C48:F48" si="8">SUM(C43:C47)</f>
        <v>1374</v>
      </c>
      <c r="D48" s="14">
        <f t="shared" si="8"/>
        <v>1603</v>
      </c>
      <c r="E48" s="14">
        <f t="shared" si="8"/>
        <v>1513</v>
      </c>
      <c r="F48" s="14">
        <f t="shared" si="8"/>
        <v>1794</v>
      </c>
      <c r="G48" s="14">
        <f t="shared" ref="G48:H48" si="9">SUM(G43:G47)</f>
        <v>440</v>
      </c>
      <c r="H48" s="14">
        <f t="shared" si="9"/>
        <v>410</v>
      </c>
    </row>
    <row r="49" spans="1:8" ht="7.15" customHeight="1" x14ac:dyDescent="0.2">
      <c r="A49" s="22"/>
      <c r="B49" s="11"/>
      <c r="C49" s="12"/>
      <c r="D49" s="12"/>
      <c r="E49" s="12"/>
      <c r="F49" s="12"/>
      <c r="G49" s="12"/>
      <c r="H49" s="12"/>
    </row>
    <row r="50" spans="1:8" x14ac:dyDescent="0.2">
      <c r="A50" s="22"/>
      <c r="B50" s="15" t="s">
        <v>14</v>
      </c>
      <c r="C50" s="52">
        <f>D48/C48</f>
        <v>1.1666666666666667</v>
      </c>
      <c r="D50" s="53"/>
      <c r="E50" s="52">
        <f>F48/E48</f>
        <v>1.1857237276933246</v>
      </c>
      <c r="F50" s="53"/>
      <c r="G50" s="52">
        <f>H48/G48</f>
        <v>0.93181818181818177</v>
      </c>
      <c r="H50" s="53"/>
    </row>
    <row r="51" spans="1:8" x14ac:dyDescent="0.2">
      <c r="C51" s="2"/>
      <c r="D51" s="2"/>
      <c r="E51" s="2"/>
      <c r="F51" s="2"/>
      <c r="G51" s="2"/>
      <c r="H51" s="2"/>
    </row>
    <row r="52" spans="1:8" x14ac:dyDescent="0.2">
      <c r="A52" s="54" t="s">
        <v>8</v>
      </c>
      <c r="B52" s="3" t="s">
        <v>17</v>
      </c>
      <c r="C52" s="4">
        <v>793</v>
      </c>
      <c r="D52" s="4">
        <v>1170</v>
      </c>
      <c r="E52" s="4">
        <v>889</v>
      </c>
      <c r="F52" s="4">
        <v>1061</v>
      </c>
      <c r="G52" s="4">
        <v>217</v>
      </c>
      <c r="H52" s="4">
        <v>251</v>
      </c>
    </row>
    <row r="53" spans="1:8" x14ac:dyDescent="0.2">
      <c r="A53" s="54"/>
      <c r="B53" s="3" t="s">
        <v>19</v>
      </c>
      <c r="C53" s="4">
        <v>194</v>
      </c>
      <c r="D53" s="4">
        <v>372</v>
      </c>
      <c r="E53" s="4">
        <v>212</v>
      </c>
      <c r="F53" s="4">
        <v>355</v>
      </c>
      <c r="G53" s="4">
        <v>65</v>
      </c>
      <c r="H53" s="4">
        <v>94</v>
      </c>
    </row>
    <row r="54" spans="1:8" x14ac:dyDescent="0.2">
      <c r="A54" s="54"/>
      <c r="B54" s="3" t="s">
        <v>20</v>
      </c>
      <c r="C54" s="4">
        <v>97</v>
      </c>
      <c r="D54" s="4">
        <v>99</v>
      </c>
      <c r="E54" s="4">
        <v>89</v>
      </c>
      <c r="F54" s="4">
        <v>88</v>
      </c>
      <c r="G54" s="4">
        <v>29</v>
      </c>
      <c r="H54" s="4">
        <v>28</v>
      </c>
    </row>
    <row r="55" spans="1:8" x14ac:dyDescent="0.2">
      <c r="A55" s="54"/>
      <c r="B55" s="3" t="s">
        <v>21</v>
      </c>
      <c r="C55" s="4">
        <v>27</v>
      </c>
      <c r="D55" s="4">
        <v>26</v>
      </c>
      <c r="E55" s="4">
        <v>22</v>
      </c>
      <c r="F55" s="4">
        <v>50</v>
      </c>
      <c r="G55" s="4">
        <v>8</v>
      </c>
      <c r="H55" s="4">
        <v>15</v>
      </c>
    </row>
    <row r="56" spans="1:8" x14ac:dyDescent="0.2">
      <c r="A56" s="54"/>
      <c r="B56" s="3" t="s">
        <v>22</v>
      </c>
      <c r="C56" s="4">
        <v>7</v>
      </c>
      <c r="D56" s="4">
        <v>4</v>
      </c>
      <c r="E56" s="4">
        <v>2</v>
      </c>
      <c r="F56" s="4">
        <v>3</v>
      </c>
      <c r="G56" s="4">
        <v>6</v>
      </c>
      <c r="H56" s="4">
        <v>1</v>
      </c>
    </row>
    <row r="57" spans="1:8" x14ac:dyDescent="0.2">
      <c r="A57" s="54"/>
      <c r="B57" s="13" t="s">
        <v>18</v>
      </c>
      <c r="C57" s="14">
        <f t="shared" ref="C57:F57" si="10">SUM(C52:C56)</f>
        <v>1118</v>
      </c>
      <c r="D57" s="14">
        <f t="shared" si="10"/>
        <v>1671</v>
      </c>
      <c r="E57" s="14">
        <f t="shared" si="10"/>
        <v>1214</v>
      </c>
      <c r="F57" s="14">
        <f t="shared" si="10"/>
        <v>1557</v>
      </c>
      <c r="G57" s="14">
        <f t="shared" ref="G57:H57" si="11">SUM(G52:G56)</f>
        <v>325</v>
      </c>
      <c r="H57" s="14">
        <f t="shared" si="11"/>
        <v>389</v>
      </c>
    </row>
    <row r="58" spans="1:8" ht="7.15" customHeight="1" x14ac:dyDescent="0.2">
      <c r="A58" s="22"/>
      <c r="B58" s="11"/>
      <c r="C58" s="12"/>
      <c r="D58" s="12"/>
      <c r="E58" s="12"/>
      <c r="F58" s="12"/>
      <c r="G58" s="12"/>
      <c r="H58" s="12"/>
    </row>
    <row r="59" spans="1:8" x14ac:dyDescent="0.2">
      <c r="A59" s="22"/>
      <c r="B59" s="15" t="s">
        <v>14</v>
      </c>
      <c r="C59" s="52">
        <f>D57/C57</f>
        <v>1.4946332737030412</v>
      </c>
      <c r="D59" s="53"/>
      <c r="E59" s="52">
        <f>F57/E57</f>
        <v>1.2825370675453047</v>
      </c>
      <c r="F59" s="53"/>
      <c r="G59" s="52">
        <f>H57/G57</f>
        <v>1.196923076923077</v>
      </c>
      <c r="H59" s="53"/>
    </row>
    <row r="61" spans="1:8" x14ac:dyDescent="0.2">
      <c r="A61" s="33" t="s">
        <v>37</v>
      </c>
    </row>
    <row r="62" spans="1:8" x14ac:dyDescent="0.2">
      <c r="A62" s="49" t="s">
        <v>11</v>
      </c>
    </row>
  </sheetData>
  <mergeCells count="24">
    <mergeCell ref="C41:D41"/>
    <mergeCell ref="E41:F41"/>
    <mergeCell ref="C50:D50"/>
    <mergeCell ref="E50:F50"/>
    <mergeCell ref="C59:D59"/>
    <mergeCell ref="E59:F59"/>
    <mergeCell ref="C14:D14"/>
    <mergeCell ref="E14:F14"/>
    <mergeCell ref="C23:D23"/>
    <mergeCell ref="E23:F23"/>
    <mergeCell ref="C32:D32"/>
    <mergeCell ref="E32:F32"/>
    <mergeCell ref="A52:A57"/>
    <mergeCell ref="A7:A12"/>
    <mergeCell ref="A16:A21"/>
    <mergeCell ref="A25:A30"/>
    <mergeCell ref="A34:A39"/>
    <mergeCell ref="A43:A48"/>
    <mergeCell ref="G59:H59"/>
    <mergeCell ref="G14:H14"/>
    <mergeCell ref="G23:H23"/>
    <mergeCell ref="G32:H32"/>
    <mergeCell ref="G41:H41"/>
    <mergeCell ref="G50:H50"/>
  </mergeCells>
  <conditionalFormatting sqref="C14:D14">
    <cfRule type="cellIs" dxfId="47" priority="47" operator="greaterThan">
      <formula>1</formula>
    </cfRule>
    <cfRule type="cellIs" dxfId="46" priority="48" operator="lessThan">
      <formula>1</formula>
    </cfRule>
  </conditionalFormatting>
  <conditionalFormatting sqref="E14:F14">
    <cfRule type="cellIs" dxfId="45" priority="45" operator="greaterThan">
      <formula>1</formula>
    </cfRule>
    <cfRule type="cellIs" dxfId="44" priority="46" operator="lessThan">
      <formula>1</formula>
    </cfRule>
  </conditionalFormatting>
  <conditionalFormatting sqref="C23:D23">
    <cfRule type="cellIs" dxfId="43" priority="41" operator="greaterThan">
      <formula>1</formula>
    </cfRule>
    <cfRule type="cellIs" dxfId="42" priority="42" operator="lessThan">
      <formula>1</formula>
    </cfRule>
  </conditionalFormatting>
  <conditionalFormatting sqref="E23:F23">
    <cfRule type="cellIs" dxfId="41" priority="39" operator="greaterThan">
      <formula>1</formula>
    </cfRule>
    <cfRule type="cellIs" dxfId="40" priority="40" operator="lessThan">
      <formula>1</formula>
    </cfRule>
  </conditionalFormatting>
  <conditionalFormatting sqref="C32:D32">
    <cfRule type="cellIs" dxfId="39" priority="35" operator="greaterThan">
      <formula>1</formula>
    </cfRule>
    <cfRule type="cellIs" dxfId="38" priority="36" operator="lessThan">
      <formula>1</formula>
    </cfRule>
  </conditionalFormatting>
  <conditionalFormatting sqref="E32:F32">
    <cfRule type="cellIs" dxfId="37" priority="33" operator="greaterThan">
      <formula>1</formula>
    </cfRule>
    <cfRule type="cellIs" dxfId="36" priority="34" operator="lessThan">
      <formula>1</formula>
    </cfRule>
  </conditionalFormatting>
  <conditionalFormatting sqref="C41:D41">
    <cfRule type="cellIs" dxfId="35" priority="29" operator="greaterThan">
      <formula>1</formula>
    </cfRule>
    <cfRule type="cellIs" dxfId="34" priority="30" operator="lessThan">
      <formula>1</formula>
    </cfRule>
  </conditionalFormatting>
  <conditionalFormatting sqref="E41:F41">
    <cfRule type="cellIs" dxfId="33" priority="27" operator="greaterThan">
      <formula>1</formula>
    </cfRule>
    <cfRule type="cellIs" dxfId="32" priority="28" operator="lessThan">
      <formula>1</formula>
    </cfRule>
  </conditionalFormatting>
  <conditionalFormatting sqref="C50:D50">
    <cfRule type="cellIs" dxfId="31" priority="23" operator="greaterThan">
      <formula>1</formula>
    </cfRule>
    <cfRule type="cellIs" dxfId="30" priority="24" operator="lessThan">
      <formula>1</formula>
    </cfRule>
  </conditionalFormatting>
  <conditionalFormatting sqref="E50:F50">
    <cfRule type="cellIs" dxfId="29" priority="21" operator="greaterThan">
      <formula>1</formula>
    </cfRule>
    <cfRule type="cellIs" dxfId="28" priority="22" operator="lessThan">
      <formula>1</formula>
    </cfRule>
  </conditionalFormatting>
  <conditionalFormatting sqref="C59:D59">
    <cfRule type="cellIs" dxfId="27" priority="17" operator="greaterThan">
      <formula>1</formula>
    </cfRule>
    <cfRule type="cellIs" dxfId="26" priority="18" operator="lessThan">
      <formula>1</formula>
    </cfRule>
  </conditionalFormatting>
  <conditionalFormatting sqref="E59:F59">
    <cfRule type="cellIs" dxfId="25" priority="15" operator="greaterThan">
      <formula>1</formula>
    </cfRule>
    <cfRule type="cellIs" dxfId="24" priority="16" operator="lessThan">
      <formula>1</formula>
    </cfRule>
  </conditionalFormatting>
  <conditionalFormatting sqref="G14:H14">
    <cfRule type="cellIs" dxfId="23" priority="11" operator="greaterThan">
      <formula>1</formula>
    </cfRule>
    <cfRule type="cellIs" dxfId="22" priority="12" operator="lessThan">
      <formula>1</formula>
    </cfRule>
  </conditionalFormatting>
  <conditionalFormatting sqref="G23:H23">
    <cfRule type="cellIs" dxfId="21" priority="9" operator="greaterThan">
      <formula>1</formula>
    </cfRule>
    <cfRule type="cellIs" dxfId="20" priority="10" operator="lessThan">
      <formula>1</formula>
    </cfRule>
  </conditionalFormatting>
  <conditionalFormatting sqref="G32:H32">
    <cfRule type="cellIs" dxfId="19" priority="7" operator="greaterThan">
      <formula>1</formula>
    </cfRule>
    <cfRule type="cellIs" dxfId="18" priority="8" operator="lessThan">
      <formula>1</formula>
    </cfRule>
  </conditionalFormatting>
  <conditionalFormatting sqref="G41:H41">
    <cfRule type="cellIs" dxfId="17" priority="5" operator="greaterThan">
      <formula>1</formula>
    </cfRule>
    <cfRule type="cellIs" dxfId="16" priority="6" operator="lessThan">
      <formula>1</formula>
    </cfRule>
  </conditionalFormatting>
  <conditionalFormatting sqref="G50:H50">
    <cfRule type="cellIs" dxfId="15" priority="3" operator="greaterThan">
      <formula>1</formula>
    </cfRule>
    <cfRule type="cellIs" dxfId="14" priority="4" operator="lessThan">
      <formula>1</formula>
    </cfRule>
  </conditionalFormatting>
  <conditionalFormatting sqref="G59:H59">
    <cfRule type="cellIs" dxfId="13" priority="1" operator="greaterThan">
      <formula>1</formula>
    </cfRule>
    <cfRule type="cellIs" dxfId="12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showGridLines="0" zoomScaleNormal="100" workbookViewId="0">
      <selection activeCell="K17" sqref="K17"/>
    </sheetView>
  </sheetViews>
  <sheetFormatPr defaultColWidth="9.140625" defaultRowHeight="12.75" x14ac:dyDescent="0.2"/>
  <cols>
    <col min="1" max="1" width="24.42578125" style="10" customWidth="1"/>
    <col min="2" max="2" width="40.28515625" style="1" customWidth="1"/>
    <col min="3" max="3" width="12.140625" style="1" customWidth="1"/>
    <col min="4" max="4" width="12" style="1" customWidth="1"/>
    <col min="5" max="5" width="3" style="23" customWidth="1"/>
    <col min="6" max="7" width="9.140625" style="1"/>
    <col min="8" max="8" width="44.85546875" style="1" bestFit="1" customWidth="1"/>
    <col min="9" max="12" width="9.140625" style="1"/>
    <col min="13" max="13" width="44.85546875" style="1" bestFit="1" customWidth="1"/>
    <col min="14" max="14" width="41.85546875" style="1" bestFit="1" customWidth="1"/>
    <col min="15" max="16384" width="9.140625" style="1"/>
  </cols>
  <sheetData>
    <row r="1" spans="1:6" ht="15.75" x14ac:dyDescent="0.25">
      <c r="A1" s="8" t="s">
        <v>12</v>
      </c>
    </row>
    <row r="2" spans="1:6" ht="15" x14ac:dyDescent="0.25">
      <c r="A2" s="9" t="s">
        <v>15</v>
      </c>
    </row>
    <row r="3" spans="1:6" x14ac:dyDescent="0.2">
      <c r="A3" s="29" t="s">
        <v>16</v>
      </c>
      <c r="B3" s="30"/>
      <c r="E3" s="1"/>
    </row>
    <row r="4" spans="1:6" x14ac:dyDescent="0.2">
      <c r="A4" s="50" t="s">
        <v>41</v>
      </c>
      <c r="B4" s="30"/>
      <c r="E4" s="1"/>
    </row>
    <row r="5" spans="1:6" s="30" customFormat="1" x14ac:dyDescent="0.2">
      <c r="A5" s="29"/>
      <c r="E5" s="31"/>
    </row>
    <row r="6" spans="1:6" ht="44.25" customHeight="1" x14ac:dyDescent="0.2">
      <c r="A6" s="6" t="s">
        <v>1</v>
      </c>
      <c r="B6" s="6" t="s">
        <v>2</v>
      </c>
      <c r="C6" s="26" t="s">
        <v>42</v>
      </c>
      <c r="D6" s="26" t="s">
        <v>43</v>
      </c>
      <c r="E6" s="24"/>
      <c r="F6" s="7" t="s">
        <v>24</v>
      </c>
    </row>
    <row r="7" spans="1:6" s="18" customFormat="1" ht="27" customHeight="1" x14ac:dyDescent="0.25">
      <c r="A7" s="27" t="s">
        <v>3</v>
      </c>
      <c r="B7" s="19" t="s">
        <v>18</v>
      </c>
      <c r="C7" s="20">
        <v>2602</v>
      </c>
      <c r="D7" s="20">
        <v>2415</v>
      </c>
      <c r="E7" s="25"/>
      <c r="F7" s="21">
        <f>(D7-C7)/C7</f>
        <v>-7.1867794004611837E-2</v>
      </c>
    </row>
    <row r="8" spans="1:6" ht="14.45" customHeight="1" x14ac:dyDescent="0.2">
      <c r="A8" s="28"/>
      <c r="B8" s="11"/>
      <c r="C8" s="16"/>
      <c r="D8" s="16"/>
      <c r="E8" s="16"/>
      <c r="F8" s="17"/>
    </row>
    <row r="9" spans="1:6" ht="27" customHeight="1" x14ac:dyDescent="0.2">
      <c r="A9" s="27" t="s">
        <v>4</v>
      </c>
      <c r="B9" s="19" t="s">
        <v>18</v>
      </c>
      <c r="C9" s="20">
        <v>2825</v>
      </c>
      <c r="D9" s="20">
        <v>2065</v>
      </c>
      <c r="E9" s="25"/>
      <c r="F9" s="21">
        <f>(D9-C9)/C9</f>
        <v>-0.26902654867256637</v>
      </c>
    </row>
    <row r="10" spans="1:6" x14ac:dyDescent="0.2">
      <c r="C10" s="2"/>
      <c r="D10" s="2"/>
      <c r="E10" s="12"/>
      <c r="F10" s="2"/>
    </row>
    <row r="11" spans="1:6" s="18" customFormat="1" ht="27" customHeight="1" x14ac:dyDescent="0.25">
      <c r="A11" s="27" t="s">
        <v>5</v>
      </c>
      <c r="B11" s="19" t="s">
        <v>18</v>
      </c>
      <c r="C11" s="20">
        <v>9613</v>
      </c>
      <c r="D11" s="20">
        <v>8377</v>
      </c>
      <c r="E11" s="25"/>
      <c r="F11" s="21">
        <f>(D11-C11)/C11</f>
        <v>-0.12857588681993135</v>
      </c>
    </row>
    <row r="12" spans="1:6" x14ac:dyDescent="0.2">
      <c r="C12" s="2"/>
      <c r="D12" s="2"/>
      <c r="E12" s="12"/>
    </row>
    <row r="13" spans="1:6" s="18" customFormat="1" ht="27" customHeight="1" x14ac:dyDescent="0.25">
      <c r="A13" s="27" t="s">
        <v>6</v>
      </c>
      <c r="B13" s="19" t="s">
        <v>18</v>
      </c>
      <c r="C13" s="20">
        <v>894</v>
      </c>
      <c r="D13" s="20">
        <v>802</v>
      </c>
      <c r="E13" s="25"/>
      <c r="F13" s="21">
        <f>(D13-C13)/C13</f>
        <v>-0.1029082774049217</v>
      </c>
    </row>
    <row r="14" spans="1:6" x14ac:dyDescent="0.2">
      <c r="C14" s="2"/>
      <c r="D14" s="2"/>
      <c r="E14" s="12"/>
    </row>
    <row r="15" spans="1:6" s="18" customFormat="1" ht="27" customHeight="1" x14ac:dyDescent="0.25">
      <c r="A15" s="27" t="s">
        <v>7</v>
      </c>
      <c r="B15" s="19" t="s">
        <v>18</v>
      </c>
      <c r="C15" s="20">
        <v>2262</v>
      </c>
      <c r="D15" s="20">
        <v>2074</v>
      </c>
      <c r="E15" s="25"/>
      <c r="F15" s="21">
        <f>(D15-C15)/C15</f>
        <v>-8.3112290008841738E-2</v>
      </c>
    </row>
    <row r="16" spans="1:6" x14ac:dyDescent="0.2">
      <c r="C16" s="2"/>
      <c r="D16" s="2"/>
      <c r="E16" s="12"/>
    </row>
    <row r="17" spans="1:6" s="18" customFormat="1" ht="27" customHeight="1" x14ac:dyDescent="0.25">
      <c r="A17" s="27" t="s">
        <v>8</v>
      </c>
      <c r="B17" s="19" t="s">
        <v>18</v>
      </c>
      <c r="C17" s="20">
        <v>2004</v>
      </c>
      <c r="D17" s="20">
        <v>1299</v>
      </c>
      <c r="E17" s="25"/>
      <c r="F17" s="21">
        <f>(D17-C17)/C17</f>
        <v>-0.35179640718562877</v>
      </c>
    </row>
    <row r="19" spans="1:6" x14ac:dyDescent="0.2">
      <c r="A19" s="33" t="s">
        <v>37</v>
      </c>
    </row>
    <row r="20" spans="1:6" x14ac:dyDescent="0.2">
      <c r="A20" s="49" t="s">
        <v>11</v>
      </c>
    </row>
  </sheetData>
  <conditionalFormatting sqref="F7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F9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F11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F13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F15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F17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showGridLines="0" workbookViewId="0">
      <selection activeCell="T29" sqref="T29"/>
    </sheetView>
  </sheetViews>
  <sheetFormatPr defaultColWidth="9.140625" defaultRowHeight="12.75" x14ac:dyDescent="0.2"/>
  <cols>
    <col min="1" max="1" width="15.28515625" style="46" customWidth="1"/>
    <col min="2" max="2" width="40.140625" style="33" customWidth="1"/>
    <col min="3" max="3" width="11" style="33" customWidth="1"/>
    <col min="4" max="5" width="9.140625" style="33"/>
    <col min="6" max="6" width="10.5703125" style="33" customWidth="1"/>
    <col min="7" max="12" width="9.140625" style="33"/>
    <col min="13" max="13" width="9.140625" style="33" customWidth="1"/>
    <col min="14" max="14" width="10.7109375" style="33" bestFit="1" customWidth="1"/>
    <col min="15" max="16384" width="9.140625" style="33"/>
  </cols>
  <sheetData>
    <row r="1" spans="1:15" ht="15.75" x14ac:dyDescent="0.25">
      <c r="A1" s="32" t="s">
        <v>12</v>
      </c>
    </row>
    <row r="2" spans="1:15" ht="15" x14ac:dyDescent="0.25">
      <c r="A2" s="34" t="s">
        <v>23</v>
      </c>
    </row>
    <row r="3" spans="1:15" x14ac:dyDescent="0.2">
      <c r="A3" s="35" t="s">
        <v>16</v>
      </c>
      <c r="B3" s="36"/>
    </row>
    <row r="4" spans="1:15" x14ac:dyDescent="0.2">
      <c r="A4" s="35" t="s">
        <v>41</v>
      </c>
      <c r="B4" s="36"/>
    </row>
    <row r="6" spans="1:15" x14ac:dyDescent="0.2">
      <c r="A6" s="37" t="s">
        <v>1</v>
      </c>
      <c r="B6" s="37" t="s">
        <v>2</v>
      </c>
      <c r="C6" s="38" t="s">
        <v>25</v>
      </c>
      <c r="D6" s="38">
        <v>2007</v>
      </c>
      <c r="E6" s="38">
        <v>2008</v>
      </c>
      <c r="F6" s="38">
        <v>2009</v>
      </c>
      <c r="G6" s="38">
        <v>2010</v>
      </c>
      <c r="H6" s="38">
        <v>2011</v>
      </c>
      <c r="I6" s="38">
        <v>2012</v>
      </c>
      <c r="J6" s="38">
        <v>2013</v>
      </c>
      <c r="K6" s="38">
        <v>2014</v>
      </c>
      <c r="L6" s="38">
        <v>2015</v>
      </c>
      <c r="M6" s="38">
        <v>2016</v>
      </c>
      <c r="N6" s="51">
        <v>42825</v>
      </c>
      <c r="O6" s="38" t="s">
        <v>0</v>
      </c>
    </row>
    <row r="7" spans="1:15" ht="12.75" customHeight="1" x14ac:dyDescent="0.2">
      <c r="A7" s="55" t="s">
        <v>26</v>
      </c>
      <c r="B7" s="39" t="s">
        <v>17</v>
      </c>
      <c r="C7" s="40"/>
      <c r="D7" s="40"/>
      <c r="E7" s="40">
        <v>1</v>
      </c>
      <c r="F7" s="40">
        <v>2</v>
      </c>
      <c r="G7" s="40">
        <v>4</v>
      </c>
      <c r="H7" s="40">
        <v>7</v>
      </c>
      <c r="I7" s="40">
        <v>12</v>
      </c>
      <c r="J7" s="40">
        <v>9</v>
      </c>
      <c r="K7" s="40">
        <v>15</v>
      </c>
      <c r="L7" s="40">
        <v>44</v>
      </c>
      <c r="M7" s="40">
        <v>133</v>
      </c>
      <c r="N7" s="40">
        <v>163</v>
      </c>
      <c r="O7" s="40">
        <v>390</v>
      </c>
    </row>
    <row r="8" spans="1:15" x14ac:dyDescent="0.2">
      <c r="A8" s="56"/>
      <c r="B8" s="39" t="s">
        <v>19</v>
      </c>
      <c r="C8" s="40">
        <v>285</v>
      </c>
      <c r="D8" s="40">
        <v>58</v>
      </c>
      <c r="E8" s="40">
        <v>67</v>
      </c>
      <c r="F8" s="40">
        <v>85</v>
      </c>
      <c r="G8" s="40">
        <v>83</v>
      </c>
      <c r="H8" s="40">
        <v>109</v>
      </c>
      <c r="I8" s="40">
        <v>139</v>
      </c>
      <c r="J8" s="40">
        <v>148</v>
      </c>
      <c r="K8" s="40">
        <v>141</v>
      </c>
      <c r="L8" s="40">
        <v>182</v>
      </c>
      <c r="M8" s="40">
        <v>231</v>
      </c>
      <c r="N8" s="40">
        <v>69</v>
      </c>
      <c r="O8" s="40">
        <v>1597</v>
      </c>
    </row>
    <row r="9" spans="1:15" x14ac:dyDescent="0.2">
      <c r="A9" s="56"/>
      <c r="B9" s="39" t="s">
        <v>20</v>
      </c>
      <c r="C9" s="40"/>
      <c r="D9" s="40"/>
      <c r="E9" s="40"/>
      <c r="F9" s="40"/>
      <c r="G9" s="40"/>
      <c r="H9" s="40"/>
      <c r="I9" s="40"/>
      <c r="J9" s="40">
        <v>2</v>
      </c>
      <c r="K9" s="40"/>
      <c r="L9" s="40">
        <v>3</v>
      </c>
      <c r="M9" s="40">
        <v>19</v>
      </c>
      <c r="N9" s="40">
        <v>24</v>
      </c>
      <c r="O9" s="40">
        <v>48</v>
      </c>
    </row>
    <row r="10" spans="1:15" x14ac:dyDescent="0.2">
      <c r="A10" s="56"/>
      <c r="B10" s="39" t="s">
        <v>27</v>
      </c>
      <c r="C10" s="40">
        <v>140</v>
      </c>
      <c r="D10" s="40">
        <v>12</v>
      </c>
      <c r="E10" s="40">
        <v>10</v>
      </c>
      <c r="F10" s="40">
        <v>16</v>
      </c>
      <c r="G10" s="40">
        <v>20</v>
      </c>
      <c r="H10" s="40">
        <v>14</v>
      </c>
      <c r="I10" s="40">
        <v>11</v>
      </c>
      <c r="J10" s="40">
        <v>24</v>
      </c>
      <c r="K10" s="40">
        <v>36</v>
      </c>
      <c r="L10" s="40">
        <v>30</v>
      </c>
      <c r="M10" s="40">
        <v>51</v>
      </c>
      <c r="N10" s="40">
        <v>8</v>
      </c>
      <c r="O10" s="40">
        <v>372</v>
      </c>
    </row>
    <row r="11" spans="1:15" x14ac:dyDescent="0.2">
      <c r="A11" s="56"/>
      <c r="B11" s="39" t="s">
        <v>22</v>
      </c>
      <c r="C11" s="40">
        <v>5</v>
      </c>
      <c r="D11" s="41"/>
      <c r="E11" s="41"/>
      <c r="F11" s="40"/>
      <c r="G11" s="40"/>
      <c r="H11" s="40"/>
      <c r="I11" s="40"/>
      <c r="J11" s="40"/>
      <c r="K11" s="40"/>
      <c r="L11" s="40">
        <v>2</v>
      </c>
      <c r="M11" s="40">
        <v>1</v>
      </c>
      <c r="N11" s="40"/>
      <c r="O11" s="40">
        <v>8</v>
      </c>
    </row>
    <row r="12" spans="1:15" x14ac:dyDescent="0.2">
      <c r="A12" s="56"/>
      <c r="B12" s="42" t="s">
        <v>28</v>
      </c>
      <c r="C12" s="43">
        <v>430</v>
      </c>
      <c r="D12" s="43">
        <v>70</v>
      </c>
      <c r="E12" s="43">
        <v>78</v>
      </c>
      <c r="F12" s="43">
        <v>103</v>
      </c>
      <c r="G12" s="43">
        <v>107</v>
      </c>
      <c r="H12" s="43">
        <v>130</v>
      </c>
      <c r="I12" s="43">
        <v>162</v>
      </c>
      <c r="J12" s="43">
        <v>183</v>
      </c>
      <c r="K12" s="43">
        <v>192</v>
      </c>
      <c r="L12" s="43">
        <v>261</v>
      </c>
      <c r="M12" s="43">
        <v>435</v>
      </c>
      <c r="N12" s="48">
        <v>264</v>
      </c>
      <c r="O12" s="48">
        <v>2415</v>
      </c>
    </row>
    <row r="13" spans="1:15" x14ac:dyDescent="0.2">
      <c r="A13" s="57"/>
      <c r="B13" s="44" t="s">
        <v>29</v>
      </c>
      <c r="C13" s="45">
        <v>0.17805383022774299</v>
      </c>
      <c r="D13" s="45">
        <v>2.8985507246376802E-2</v>
      </c>
      <c r="E13" s="45">
        <v>3.2298136645962698E-2</v>
      </c>
      <c r="F13" s="45">
        <v>4.2650103519668699E-2</v>
      </c>
      <c r="G13" s="45">
        <v>4.4306418219461699E-2</v>
      </c>
      <c r="H13" s="45">
        <v>5.3830227743271203E-2</v>
      </c>
      <c r="I13" s="45">
        <v>6.70807453416149E-2</v>
      </c>
      <c r="J13" s="45">
        <v>7.5776397515528005E-2</v>
      </c>
      <c r="K13" s="45">
        <v>7.9503105590062101E-2</v>
      </c>
      <c r="L13" s="45">
        <v>0.108074534161491</v>
      </c>
      <c r="M13" s="45">
        <v>0.18012422360248401</v>
      </c>
      <c r="N13" s="45">
        <v>0.109316770186335</v>
      </c>
      <c r="O13" s="45">
        <v>1</v>
      </c>
    </row>
    <row r="14" spans="1:15" x14ac:dyDescent="0.2">
      <c r="C14" s="47"/>
      <c r="D14" s="47"/>
      <c r="E14" s="47"/>
      <c r="F14" s="47"/>
      <c r="G14" s="47"/>
    </row>
    <row r="15" spans="1:15" ht="12.75" customHeight="1" x14ac:dyDescent="0.2">
      <c r="A15" s="55" t="s">
        <v>30</v>
      </c>
      <c r="B15" s="39" t="s">
        <v>17</v>
      </c>
      <c r="C15" s="40"/>
      <c r="D15" s="40">
        <v>19</v>
      </c>
      <c r="E15" s="40">
        <v>1</v>
      </c>
      <c r="F15" s="40"/>
      <c r="G15" s="40">
        <v>4</v>
      </c>
      <c r="H15" s="40">
        <v>3</v>
      </c>
      <c r="I15" s="40">
        <v>2</v>
      </c>
      <c r="J15" s="40">
        <v>6</v>
      </c>
      <c r="K15" s="40">
        <v>9</v>
      </c>
      <c r="L15" s="40">
        <v>28</v>
      </c>
      <c r="M15" s="40">
        <v>109</v>
      </c>
      <c r="N15" s="40">
        <v>116</v>
      </c>
      <c r="O15" s="40">
        <v>297</v>
      </c>
    </row>
    <row r="16" spans="1:15" x14ac:dyDescent="0.2">
      <c r="A16" s="56"/>
      <c r="B16" s="39" t="s">
        <v>19</v>
      </c>
      <c r="C16" s="40">
        <v>199</v>
      </c>
      <c r="D16" s="40">
        <v>58</v>
      </c>
      <c r="E16" s="40">
        <v>69</v>
      </c>
      <c r="F16" s="40">
        <v>46</v>
      </c>
      <c r="G16" s="40">
        <v>59</v>
      </c>
      <c r="H16" s="40">
        <v>121</v>
      </c>
      <c r="I16" s="40">
        <v>117</v>
      </c>
      <c r="J16" s="40">
        <v>145</v>
      </c>
      <c r="K16" s="40">
        <v>141</v>
      </c>
      <c r="L16" s="40">
        <v>192</v>
      </c>
      <c r="M16" s="40">
        <v>156</v>
      </c>
      <c r="N16" s="40">
        <v>54</v>
      </c>
      <c r="O16" s="40">
        <v>1357</v>
      </c>
    </row>
    <row r="17" spans="1:15" x14ac:dyDescent="0.2">
      <c r="A17" s="56"/>
      <c r="B17" s="39" t="s">
        <v>20</v>
      </c>
      <c r="C17" s="40">
        <v>11</v>
      </c>
      <c r="D17" s="40">
        <v>2</v>
      </c>
      <c r="E17" s="40">
        <v>2</v>
      </c>
      <c r="F17" s="40">
        <v>1</v>
      </c>
      <c r="G17" s="40">
        <v>1</v>
      </c>
      <c r="H17" s="40"/>
      <c r="I17" s="40"/>
      <c r="J17" s="40"/>
      <c r="K17" s="40"/>
      <c r="L17" s="40">
        <v>1</v>
      </c>
      <c r="M17" s="40">
        <v>4</v>
      </c>
      <c r="N17" s="40">
        <v>24</v>
      </c>
      <c r="O17" s="40">
        <v>46</v>
      </c>
    </row>
    <row r="18" spans="1:15" x14ac:dyDescent="0.2">
      <c r="A18" s="56"/>
      <c r="B18" s="39" t="s">
        <v>27</v>
      </c>
      <c r="C18" s="40">
        <v>151</v>
      </c>
      <c r="D18" s="40">
        <v>6</v>
      </c>
      <c r="E18" s="40">
        <v>8</v>
      </c>
      <c r="F18" s="40">
        <v>10</v>
      </c>
      <c r="G18" s="40">
        <v>12</v>
      </c>
      <c r="H18" s="40">
        <v>16</v>
      </c>
      <c r="I18" s="40">
        <v>19</v>
      </c>
      <c r="J18" s="40">
        <v>31</v>
      </c>
      <c r="K18" s="40">
        <v>26</v>
      </c>
      <c r="L18" s="40">
        <v>36</v>
      </c>
      <c r="M18" s="40">
        <v>36</v>
      </c>
      <c r="N18" s="40">
        <v>7</v>
      </c>
      <c r="O18" s="40">
        <v>358</v>
      </c>
    </row>
    <row r="19" spans="1:15" x14ac:dyDescent="0.2">
      <c r="A19" s="56"/>
      <c r="B19" s="39" t="s">
        <v>22</v>
      </c>
      <c r="C19" s="40">
        <v>2</v>
      </c>
      <c r="D19" s="41"/>
      <c r="E19" s="41"/>
      <c r="F19" s="40">
        <v>1</v>
      </c>
      <c r="G19" s="40"/>
      <c r="H19" s="40">
        <v>1</v>
      </c>
      <c r="I19" s="40">
        <v>1</v>
      </c>
      <c r="J19" s="40">
        <v>1</v>
      </c>
      <c r="K19" s="40"/>
      <c r="L19" s="40"/>
      <c r="M19" s="40"/>
      <c r="N19" s="40">
        <v>1</v>
      </c>
      <c r="O19" s="40">
        <v>7</v>
      </c>
    </row>
    <row r="20" spans="1:15" x14ac:dyDescent="0.2">
      <c r="A20" s="56"/>
      <c r="B20" s="42" t="s">
        <v>28</v>
      </c>
      <c r="C20" s="43">
        <v>363</v>
      </c>
      <c r="D20" s="43">
        <v>85</v>
      </c>
      <c r="E20" s="43">
        <v>80</v>
      </c>
      <c r="F20" s="43">
        <v>58</v>
      </c>
      <c r="G20" s="43">
        <v>76</v>
      </c>
      <c r="H20" s="43">
        <v>141</v>
      </c>
      <c r="I20" s="43">
        <v>139</v>
      </c>
      <c r="J20" s="43">
        <v>183</v>
      </c>
      <c r="K20" s="43">
        <v>176</v>
      </c>
      <c r="L20" s="43">
        <v>257</v>
      </c>
      <c r="M20" s="43">
        <v>305</v>
      </c>
      <c r="N20" s="48">
        <v>202</v>
      </c>
      <c r="O20" s="48">
        <v>2065</v>
      </c>
    </row>
    <row r="21" spans="1:15" x14ac:dyDescent="0.2">
      <c r="A21" s="57"/>
      <c r="B21" s="44" t="s">
        <v>29</v>
      </c>
      <c r="C21" s="45">
        <v>0.17578692493946699</v>
      </c>
      <c r="D21" s="45">
        <v>4.1162227602905603E-2</v>
      </c>
      <c r="E21" s="45">
        <v>3.8740920096852302E-2</v>
      </c>
      <c r="F21" s="45">
        <v>2.8087167070217901E-2</v>
      </c>
      <c r="G21" s="45">
        <v>3.6803874092009699E-2</v>
      </c>
      <c r="H21" s="45">
        <v>6.8280871670702195E-2</v>
      </c>
      <c r="I21" s="45">
        <v>6.7312348668280897E-2</v>
      </c>
      <c r="J21" s="45">
        <v>8.8619854721549596E-2</v>
      </c>
      <c r="K21" s="45">
        <v>8.5230024213075101E-2</v>
      </c>
      <c r="L21" s="45">
        <v>0.124455205811138</v>
      </c>
      <c r="M21" s="45">
        <v>0.14769975786924899</v>
      </c>
      <c r="N21" s="45">
        <v>9.7820823244552102E-2</v>
      </c>
      <c r="O21" s="45">
        <v>1</v>
      </c>
    </row>
    <row r="22" spans="1:15" x14ac:dyDescent="0.2">
      <c r="C22" s="47"/>
      <c r="D22" s="47"/>
      <c r="E22" s="47"/>
      <c r="F22" s="47"/>
      <c r="G22" s="47"/>
    </row>
    <row r="23" spans="1:15" ht="12.75" customHeight="1" x14ac:dyDescent="0.2">
      <c r="A23" s="55" t="s">
        <v>31</v>
      </c>
      <c r="B23" s="39" t="s">
        <v>17</v>
      </c>
      <c r="C23" s="40">
        <v>63</v>
      </c>
      <c r="D23" s="40">
        <v>4</v>
      </c>
      <c r="E23" s="40">
        <v>5</v>
      </c>
      <c r="F23" s="40">
        <v>7</v>
      </c>
      <c r="G23" s="40">
        <v>12</v>
      </c>
      <c r="H23" s="40">
        <v>11</v>
      </c>
      <c r="I23" s="40">
        <v>11</v>
      </c>
      <c r="J23" s="40">
        <v>30</v>
      </c>
      <c r="K23" s="40">
        <v>48</v>
      </c>
      <c r="L23" s="40">
        <v>98</v>
      </c>
      <c r="M23" s="40">
        <v>626</v>
      </c>
      <c r="N23" s="40">
        <v>881</v>
      </c>
      <c r="O23" s="40">
        <v>1796</v>
      </c>
    </row>
    <row r="24" spans="1:15" x14ac:dyDescent="0.2">
      <c r="A24" s="56"/>
      <c r="B24" s="39" t="s">
        <v>19</v>
      </c>
      <c r="C24" s="40">
        <v>1351</v>
      </c>
      <c r="D24" s="40">
        <v>100</v>
      </c>
      <c r="E24" s="40">
        <v>121</v>
      </c>
      <c r="F24" s="40">
        <v>143</v>
      </c>
      <c r="G24" s="40">
        <v>187</v>
      </c>
      <c r="H24" s="40">
        <v>241</v>
      </c>
      <c r="I24" s="40">
        <v>349</v>
      </c>
      <c r="J24" s="40">
        <v>344</v>
      </c>
      <c r="K24" s="40">
        <v>288</v>
      </c>
      <c r="L24" s="40">
        <v>419</v>
      </c>
      <c r="M24" s="40">
        <v>559</v>
      </c>
      <c r="N24" s="40">
        <v>232</v>
      </c>
      <c r="O24" s="40">
        <v>4334</v>
      </c>
    </row>
    <row r="25" spans="1:15" x14ac:dyDescent="0.2">
      <c r="A25" s="56"/>
      <c r="B25" s="39" t="s">
        <v>20</v>
      </c>
      <c r="C25" s="40"/>
      <c r="D25" s="40"/>
      <c r="E25" s="40"/>
      <c r="F25" s="40"/>
      <c r="G25" s="40"/>
      <c r="H25" s="40"/>
      <c r="I25" s="40"/>
      <c r="J25" s="40"/>
      <c r="K25" s="40">
        <v>1</v>
      </c>
      <c r="L25" s="40">
        <v>1</v>
      </c>
      <c r="M25" s="40">
        <v>34</v>
      </c>
      <c r="N25" s="40">
        <v>106</v>
      </c>
      <c r="O25" s="40">
        <v>142</v>
      </c>
    </row>
    <row r="26" spans="1:15" x14ac:dyDescent="0.2">
      <c r="A26" s="56"/>
      <c r="B26" s="39" t="s">
        <v>27</v>
      </c>
      <c r="C26" s="40">
        <v>891</v>
      </c>
      <c r="D26" s="40">
        <v>45</v>
      </c>
      <c r="E26" s="40">
        <v>59</v>
      </c>
      <c r="F26" s="40">
        <v>60</v>
      </c>
      <c r="G26" s="40">
        <v>75</v>
      </c>
      <c r="H26" s="40">
        <v>115</v>
      </c>
      <c r="I26" s="40">
        <v>118</v>
      </c>
      <c r="J26" s="40">
        <v>148</v>
      </c>
      <c r="K26" s="40">
        <v>192</v>
      </c>
      <c r="L26" s="40">
        <v>158</v>
      </c>
      <c r="M26" s="40">
        <v>171</v>
      </c>
      <c r="N26" s="40">
        <v>33</v>
      </c>
      <c r="O26" s="40">
        <v>2065</v>
      </c>
    </row>
    <row r="27" spans="1:15" x14ac:dyDescent="0.2">
      <c r="A27" s="56"/>
      <c r="B27" s="39" t="s">
        <v>22</v>
      </c>
      <c r="C27" s="40"/>
      <c r="D27" s="41"/>
      <c r="E27" s="41"/>
      <c r="F27" s="40"/>
      <c r="G27" s="40"/>
      <c r="H27" s="40">
        <v>3</v>
      </c>
      <c r="I27" s="40">
        <v>5</v>
      </c>
      <c r="J27" s="40">
        <v>9</v>
      </c>
      <c r="K27" s="40">
        <v>9</v>
      </c>
      <c r="L27" s="40">
        <v>6</v>
      </c>
      <c r="M27" s="40">
        <v>7</v>
      </c>
      <c r="N27" s="40">
        <v>1</v>
      </c>
      <c r="O27" s="40">
        <v>40</v>
      </c>
    </row>
    <row r="28" spans="1:15" x14ac:dyDescent="0.2">
      <c r="A28" s="56"/>
      <c r="B28" s="42" t="s">
        <v>28</v>
      </c>
      <c r="C28" s="43">
        <v>2305</v>
      </c>
      <c r="D28" s="43">
        <v>149</v>
      </c>
      <c r="E28" s="43">
        <v>185</v>
      </c>
      <c r="F28" s="43">
        <v>210</v>
      </c>
      <c r="G28" s="43">
        <v>274</v>
      </c>
      <c r="H28" s="43">
        <v>370</v>
      </c>
      <c r="I28" s="43">
        <v>483</v>
      </c>
      <c r="J28" s="43">
        <v>531</v>
      </c>
      <c r="K28" s="43">
        <v>538</v>
      </c>
      <c r="L28" s="43">
        <v>682</v>
      </c>
      <c r="M28" s="43">
        <v>1397</v>
      </c>
      <c r="N28" s="48">
        <v>1253</v>
      </c>
      <c r="O28" s="48">
        <v>8377</v>
      </c>
    </row>
    <row r="29" spans="1:15" x14ac:dyDescent="0.2">
      <c r="A29" s="57"/>
      <c r="B29" s="44" t="s">
        <v>29</v>
      </c>
      <c r="C29" s="45">
        <v>0.27515817118300101</v>
      </c>
      <c r="D29" s="45">
        <v>1.7786797182762298E-2</v>
      </c>
      <c r="E29" s="45">
        <v>2.2084278381282098E-2</v>
      </c>
      <c r="F29" s="45">
        <v>2.5068640324698601E-2</v>
      </c>
      <c r="G29" s="45">
        <v>3.2708606899844797E-2</v>
      </c>
      <c r="H29" s="45">
        <v>4.4168556762564197E-2</v>
      </c>
      <c r="I29" s="45">
        <v>5.7657872746806699E-2</v>
      </c>
      <c r="J29" s="45">
        <v>6.3387847678166395E-2</v>
      </c>
      <c r="K29" s="45">
        <v>6.4223469022322996E-2</v>
      </c>
      <c r="L29" s="45">
        <v>8.1413393816402099E-2</v>
      </c>
      <c r="M29" s="45">
        <v>0.16676614539811399</v>
      </c>
      <c r="N29" s="45">
        <v>0.149576220604035</v>
      </c>
      <c r="O29" s="45">
        <v>1</v>
      </c>
    </row>
    <row r="30" spans="1:15" x14ac:dyDescent="0.2">
      <c r="C30" s="47"/>
      <c r="D30" s="47"/>
      <c r="E30" s="47"/>
      <c r="F30" s="47"/>
      <c r="G30" s="47"/>
    </row>
    <row r="31" spans="1:15" ht="12.75" customHeight="1" x14ac:dyDescent="0.2">
      <c r="A31" s="55" t="s">
        <v>32</v>
      </c>
      <c r="B31" s="39" t="s">
        <v>17</v>
      </c>
      <c r="C31" s="40"/>
      <c r="D31" s="40">
        <v>7</v>
      </c>
      <c r="E31" s="40">
        <v>1</v>
      </c>
      <c r="F31" s="40">
        <v>2</v>
      </c>
      <c r="G31" s="40">
        <v>1</v>
      </c>
      <c r="H31" s="40">
        <v>2</v>
      </c>
      <c r="I31" s="40"/>
      <c r="J31" s="40">
        <v>1</v>
      </c>
      <c r="K31" s="40">
        <v>5</v>
      </c>
      <c r="L31" s="40">
        <v>12</v>
      </c>
      <c r="M31" s="40">
        <v>57</v>
      </c>
      <c r="N31" s="40">
        <v>76</v>
      </c>
      <c r="O31" s="40">
        <v>164</v>
      </c>
    </row>
    <row r="32" spans="1:15" x14ac:dyDescent="0.2">
      <c r="A32" s="56"/>
      <c r="B32" s="39" t="s">
        <v>19</v>
      </c>
      <c r="C32" s="40">
        <v>88</v>
      </c>
      <c r="D32" s="40">
        <v>12</v>
      </c>
      <c r="E32" s="40">
        <v>16</v>
      </c>
      <c r="F32" s="40">
        <v>13</v>
      </c>
      <c r="G32" s="40">
        <v>16</v>
      </c>
      <c r="H32" s="40">
        <v>12</v>
      </c>
      <c r="I32" s="40">
        <v>28</v>
      </c>
      <c r="J32" s="40">
        <v>39</v>
      </c>
      <c r="K32" s="40">
        <v>55</v>
      </c>
      <c r="L32" s="40">
        <v>57</v>
      </c>
      <c r="M32" s="40">
        <v>101</v>
      </c>
      <c r="N32" s="40">
        <v>36</v>
      </c>
      <c r="O32" s="40">
        <v>473</v>
      </c>
    </row>
    <row r="33" spans="1:15" x14ac:dyDescent="0.2">
      <c r="A33" s="56"/>
      <c r="B33" s="39" t="s">
        <v>20</v>
      </c>
      <c r="C33" s="40">
        <v>27</v>
      </c>
      <c r="D33" s="40"/>
      <c r="E33" s="40"/>
      <c r="F33" s="40">
        <v>1</v>
      </c>
      <c r="G33" s="40"/>
      <c r="H33" s="40"/>
      <c r="I33" s="40"/>
      <c r="J33" s="40"/>
      <c r="K33" s="40">
        <v>2</v>
      </c>
      <c r="L33" s="40">
        <v>1</v>
      </c>
      <c r="M33" s="40">
        <v>5</v>
      </c>
      <c r="N33" s="40">
        <v>7</v>
      </c>
      <c r="O33" s="40">
        <v>43</v>
      </c>
    </row>
    <row r="34" spans="1:15" x14ac:dyDescent="0.2">
      <c r="A34" s="56"/>
      <c r="B34" s="39" t="s">
        <v>27</v>
      </c>
      <c r="C34" s="40">
        <v>56</v>
      </c>
      <c r="D34" s="40">
        <v>3</v>
      </c>
      <c r="E34" s="40"/>
      <c r="F34" s="40">
        <v>1</v>
      </c>
      <c r="G34" s="40">
        <v>3</v>
      </c>
      <c r="H34" s="40">
        <v>4</v>
      </c>
      <c r="I34" s="40">
        <v>4</v>
      </c>
      <c r="J34" s="40">
        <v>7</v>
      </c>
      <c r="K34" s="40">
        <v>18</v>
      </c>
      <c r="L34" s="40">
        <v>7</v>
      </c>
      <c r="M34" s="40">
        <v>11</v>
      </c>
      <c r="N34" s="40">
        <v>4</v>
      </c>
      <c r="O34" s="40">
        <v>118</v>
      </c>
    </row>
    <row r="35" spans="1:15" x14ac:dyDescent="0.2">
      <c r="A35" s="56"/>
      <c r="B35" s="39" t="s">
        <v>22</v>
      </c>
      <c r="C35" s="40"/>
      <c r="D35" s="41"/>
      <c r="E35" s="41"/>
      <c r="F35" s="40"/>
      <c r="G35" s="40"/>
      <c r="H35" s="40"/>
      <c r="I35" s="40"/>
      <c r="J35" s="40"/>
      <c r="K35" s="40"/>
      <c r="L35" s="40">
        <v>1</v>
      </c>
      <c r="M35" s="40">
        <v>3</v>
      </c>
      <c r="N35" s="40"/>
      <c r="O35" s="40">
        <v>4</v>
      </c>
    </row>
    <row r="36" spans="1:15" x14ac:dyDescent="0.2">
      <c r="A36" s="56"/>
      <c r="B36" s="42" t="s">
        <v>28</v>
      </c>
      <c r="C36" s="43">
        <v>171</v>
      </c>
      <c r="D36" s="43">
        <v>22</v>
      </c>
      <c r="E36" s="43">
        <v>17</v>
      </c>
      <c r="F36" s="43">
        <v>17</v>
      </c>
      <c r="G36" s="43">
        <v>20</v>
      </c>
      <c r="H36" s="43">
        <v>18</v>
      </c>
      <c r="I36" s="43">
        <v>32</v>
      </c>
      <c r="J36" s="43">
        <v>47</v>
      </c>
      <c r="K36" s="43">
        <v>80</v>
      </c>
      <c r="L36" s="43">
        <v>78</v>
      </c>
      <c r="M36" s="43">
        <v>177</v>
      </c>
      <c r="N36" s="48">
        <v>123</v>
      </c>
      <c r="O36" s="48">
        <v>802</v>
      </c>
    </row>
    <row r="37" spans="1:15" x14ac:dyDescent="0.2">
      <c r="A37" s="57"/>
      <c r="B37" s="44" t="s">
        <v>29</v>
      </c>
      <c r="C37" s="45">
        <v>0.213216957605985</v>
      </c>
      <c r="D37" s="45">
        <v>2.7431421446384E-2</v>
      </c>
      <c r="E37" s="45">
        <v>2.1197007481296801E-2</v>
      </c>
      <c r="F37" s="45">
        <v>2.1197007481296801E-2</v>
      </c>
      <c r="G37" s="45">
        <v>2.4937655860349101E-2</v>
      </c>
      <c r="H37" s="45">
        <v>2.2443890274314201E-2</v>
      </c>
      <c r="I37" s="45">
        <v>3.9900249376558602E-2</v>
      </c>
      <c r="J37" s="45">
        <v>5.8603491271820497E-2</v>
      </c>
      <c r="K37" s="45">
        <v>9.9750623441396499E-2</v>
      </c>
      <c r="L37" s="45">
        <v>9.7256857855361603E-2</v>
      </c>
      <c r="M37" s="45">
        <v>0.22069825436408999</v>
      </c>
      <c r="N37" s="45">
        <v>0.15336658354114699</v>
      </c>
      <c r="O37" s="45">
        <v>1</v>
      </c>
    </row>
    <row r="38" spans="1:15" x14ac:dyDescent="0.2">
      <c r="C38" s="47"/>
      <c r="D38" s="47"/>
      <c r="E38" s="47"/>
      <c r="F38" s="47"/>
      <c r="G38" s="47"/>
    </row>
    <row r="39" spans="1:15" ht="12.75" customHeight="1" x14ac:dyDescent="0.2">
      <c r="A39" s="55" t="s">
        <v>33</v>
      </c>
      <c r="B39" s="39" t="s">
        <v>17</v>
      </c>
      <c r="C39" s="40">
        <v>2</v>
      </c>
      <c r="D39" s="40">
        <v>1</v>
      </c>
      <c r="E39" s="40">
        <v>4</v>
      </c>
      <c r="F39" s="40">
        <v>2</v>
      </c>
      <c r="G39" s="40"/>
      <c r="H39" s="40">
        <v>1</v>
      </c>
      <c r="I39" s="40">
        <v>3</v>
      </c>
      <c r="J39" s="40">
        <v>6</v>
      </c>
      <c r="K39" s="40">
        <v>10</v>
      </c>
      <c r="L39" s="40">
        <v>26</v>
      </c>
      <c r="M39" s="40">
        <v>186</v>
      </c>
      <c r="N39" s="40">
        <v>196</v>
      </c>
      <c r="O39" s="40">
        <v>437</v>
      </c>
    </row>
    <row r="40" spans="1:15" x14ac:dyDescent="0.2">
      <c r="A40" s="56"/>
      <c r="B40" s="39" t="s">
        <v>19</v>
      </c>
      <c r="C40" s="40">
        <v>349</v>
      </c>
      <c r="D40" s="40">
        <v>48</v>
      </c>
      <c r="E40" s="40">
        <v>52</v>
      </c>
      <c r="F40" s="40">
        <v>45</v>
      </c>
      <c r="G40" s="40">
        <v>59</v>
      </c>
      <c r="H40" s="40">
        <v>85</v>
      </c>
      <c r="I40" s="40">
        <v>94</v>
      </c>
      <c r="J40" s="40">
        <v>98</v>
      </c>
      <c r="K40" s="40">
        <v>127</v>
      </c>
      <c r="L40" s="40">
        <v>150</v>
      </c>
      <c r="M40" s="40">
        <v>192</v>
      </c>
      <c r="N40" s="40">
        <v>80</v>
      </c>
      <c r="O40" s="40">
        <v>1379</v>
      </c>
    </row>
    <row r="41" spans="1:15" x14ac:dyDescent="0.2">
      <c r="A41" s="56"/>
      <c r="B41" s="39" t="s">
        <v>20</v>
      </c>
      <c r="C41" s="40"/>
      <c r="D41" s="40"/>
      <c r="E41" s="40"/>
      <c r="F41" s="40"/>
      <c r="G41" s="40"/>
      <c r="H41" s="40"/>
      <c r="I41" s="40"/>
      <c r="J41" s="40">
        <v>1</v>
      </c>
      <c r="K41" s="40">
        <v>2</v>
      </c>
      <c r="L41" s="40">
        <v>1</v>
      </c>
      <c r="M41" s="40">
        <v>27</v>
      </c>
      <c r="N41" s="40">
        <v>26</v>
      </c>
      <c r="O41" s="40">
        <v>57</v>
      </c>
    </row>
    <row r="42" spans="1:15" x14ac:dyDescent="0.2">
      <c r="A42" s="56"/>
      <c r="B42" s="39" t="s">
        <v>27</v>
      </c>
      <c r="C42" s="40">
        <v>88</v>
      </c>
      <c r="D42" s="40">
        <v>2</v>
      </c>
      <c r="E42" s="40">
        <v>4</v>
      </c>
      <c r="F42" s="40">
        <v>6</v>
      </c>
      <c r="G42" s="40">
        <v>6</v>
      </c>
      <c r="H42" s="40">
        <v>4</v>
      </c>
      <c r="I42" s="40">
        <v>7</v>
      </c>
      <c r="J42" s="40">
        <v>8</v>
      </c>
      <c r="K42" s="40">
        <v>9</v>
      </c>
      <c r="L42" s="40">
        <v>18</v>
      </c>
      <c r="M42" s="40">
        <v>33</v>
      </c>
      <c r="N42" s="40">
        <v>5</v>
      </c>
      <c r="O42" s="40">
        <v>190</v>
      </c>
    </row>
    <row r="43" spans="1:15" x14ac:dyDescent="0.2">
      <c r="A43" s="56"/>
      <c r="B43" s="39" t="s">
        <v>22</v>
      </c>
      <c r="C43" s="40">
        <v>2</v>
      </c>
      <c r="D43" s="41"/>
      <c r="E43" s="41"/>
      <c r="F43" s="40">
        <v>1</v>
      </c>
      <c r="G43" s="40"/>
      <c r="H43" s="40">
        <v>1</v>
      </c>
      <c r="I43" s="40"/>
      <c r="J43" s="40"/>
      <c r="K43" s="40">
        <v>2</v>
      </c>
      <c r="L43" s="40">
        <v>1</v>
      </c>
      <c r="M43" s="40">
        <v>3</v>
      </c>
      <c r="N43" s="40">
        <v>1</v>
      </c>
      <c r="O43" s="40">
        <v>11</v>
      </c>
    </row>
    <row r="44" spans="1:15" x14ac:dyDescent="0.2">
      <c r="A44" s="56"/>
      <c r="B44" s="42" t="s">
        <v>28</v>
      </c>
      <c r="C44" s="43">
        <v>441</v>
      </c>
      <c r="D44" s="43">
        <v>51</v>
      </c>
      <c r="E44" s="43">
        <v>60</v>
      </c>
      <c r="F44" s="43">
        <v>54</v>
      </c>
      <c r="G44" s="43">
        <v>65</v>
      </c>
      <c r="H44" s="43">
        <v>91</v>
      </c>
      <c r="I44" s="43">
        <v>104</v>
      </c>
      <c r="J44" s="43">
        <v>113</v>
      </c>
      <c r="K44" s="43">
        <v>150</v>
      </c>
      <c r="L44" s="43">
        <v>196</v>
      </c>
      <c r="M44" s="43">
        <v>441</v>
      </c>
      <c r="N44" s="48">
        <v>308</v>
      </c>
      <c r="O44" s="48">
        <v>2074</v>
      </c>
    </row>
    <row r="45" spans="1:15" x14ac:dyDescent="0.2">
      <c r="A45" s="57"/>
      <c r="B45" s="44" t="s">
        <v>29</v>
      </c>
      <c r="C45" s="45">
        <v>0.21263259402121501</v>
      </c>
      <c r="D45" s="45">
        <v>2.4590163934426201E-2</v>
      </c>
      <c r="E45" s="45">
        <v>2.8929604628736699E-2</v>
      </c>
      <c r="F45" s="45">
        <v>2.6036644165863099E-2</v>
      </c>
      <c r="G45" s="45">
        <v>3.1340405014464799E-2</v>
      </c>
      <c r="H45" s="45">
        <v>4.3876567020250702E-2</v>
      </c>
      <c r="I45" s="45">
        <v>5.0144648023143702E-2</v>
      </c>
      <c r="J45" s="45">
        <v>5.44840887174542E-2</v>
      </c>
      <c r="K45" s="45">
        <v>7.2324011571841804E-2</v>
      </c>
      <c r="L45" s="45">
        <v>9.4503375120539995E-2</v>
      </c>
      <c r="M45" s="45">
        <v>0.21263259402121501</v>
      </c>
      <c r="N45" s="45">
        <v>0.148505303760849</v>
      </c>
      <c r="O45" s="45">
        <v>1</v>
      </c>
    </row>
    <row r="46" spans="1:15" x14ac:dyDescent="0.2">
      <c r="C46" s="47"/>
      <c r="D46" s="47"/>
      <c r="E46" s="47"/>
      <c r="F46" s="47"/>
      <c r="G46" s="47"/>
    </row>
    <row r="47" spans="1:15" ht="12.75" customHeight="1" x14ac:dyDescent="0.2">
      <c r="A47" s="55" t="s">
        <v>34</v>
      </c>
      <c r="B47" s="39" t="s">
        <v>17</v>
      </c>
      <c r="C47" s="40">
        <v>3</v>
      </c>
      <c r="D47" s="40"/>
      <c r="E47" s="40"/>
      <c r="F47" s="40">
        <v>2</v>
      </c>
      <c r="G47" s="40"/>
      <c r="H47" s="40"/>
      <c r="I47" s="40">
        <v>5</v>
      </c>
      <c r="J47" s="40">
        <v>19</v>
      </c>
      <c r="K47" s="40">
        <v>27</v>
      </c>
      <c r="L47" s="40">
        <v>58</v>
      </c>
      <c r="M47" s="40">
        <v>165</v>
      </c>
      <c r="N47" s="40">
        <v>135</v>
      </c>
      <c r="O47" s="40">
        <v>414</v>
      </c>
    </row>
    <row r="48" spans="1:15" x14ac:dyDescent="0.2">
      <c r="A48" s="56"/>
      <c r="B48" s="39" t="s">
        <v>19</v>
      </c>
      <c r="C48" s="40">
        <v>27</v>
      </c>
      <c r="D48" s="40">
        <v>10</v>
      </c>
      <c r="E48" s="40">
        <v>18</v>
      </c>
      <c r="F48" s="40">
        <v>26</v>
      </c>
      <c r="G48" s="40">
        <v>37</v>
      </c>
      <c r="H48" s="40">
        <v>40</v>
      </c>
      <c r="I48" s="40">
        <v>54</v>
      </c>
      <c r="J48" s="40">
        <v>62</v>
      </c>
      <c r="K48" s="40">
        <v>70</v>
      </c>
      <c r="L48" s="40">
        <v>93</v>
      </c>
      <c r="M48" s="40">
        <v>178</v>
      </c>
      <c r="N48" s="40">
        <v>63</v>
      </c>
      <c r="O48" s="40">
        <v>678</v>
      </c>
    </row>
    <row r="49" spans="1:15" x14ac:dyDescent="0.2">
      <c r="A49" s="56"/>
      <c r="B49" s="39" t="s">
        <v>20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>
        <v>2</v>
      </c>
      <c r="N49" s="40">
        <v>17</v>
      </c>
      <c r="O49" s="40">
        <v>19</v>
      </c>
    </row>
    <row r="50" spans="1:15" x14ac:dyDescent="0.2">
      <c r="A50" s="56"/>
      <c r="B50" s="39" t="s">
        <v>27</v>
      </c>
      <c r="C50" s="40">
        <v>55</v>
      </c>
      <c r="D50" s="40">
        <v>8</v>
      </c>
      <c r="E50" s="40">
        <v>3</v>
      </c>
      <c r="F50" s="40">
        <v>7</v>
      </c>
      <c r="G50" s="40">
        <v>2</v>
      </c>
      <c r="H50" s="40">
        <v>7</v>
      </c>
      <c r="I50" s="40">
        <v>10</v>
      </c>
      <c r="J50" s="40">
        <v>15</v>
      </c>
      <c r="K50" s="40">
        <v>20</v>
      </c>
      <c r="L50" s="40">
        <v>22</v>
      </c>
      <c r="M50" s="40">
        <v>21</v>
      </c>
      <c r="N50" s="40">
        <v>8</v>
      </c>
      <c r="O50" s="40">
        <v>178</v>
      </c>
    </row>
    <row r="51" spans="1:15" x14ac:dyDescent="0.2">
      <c r="A51" s="56"/>
      <c r="B51" s="39" t="s">
        <v>22</v>
      </c>
      <c r="C51" s="40"/>
      <c r="D51" s="41"/>
      <c r="E51" s="41"/>
      <c r="F51" s="40">
        <v>1</v>
      </c>
      <c r="G51" s="40"/>
      <c r="H51" s="40">
        <v>1</v>
      </c>
      <c r="I51" s="40"/>
      <c r="J51" s="40"/>
      <c r="K51" s="40"/>
      <c r="L51" s="40">
        <v>2</v>
      </c>
      <c r="M51" s="40"/>
      <c r="N51" s="40">
        <v>6</v>
      </c>
      <c r="O51" s="40">
        <v>10</v>
      </c>
    </row>
    <row r="52" spans="1:15" x14ac:dyDescent="0.2">
      <c r="A52" s="56"/>
      <c r="B52" s="42" t="s">
        <v>28</v>
      </c>
      <c r="C52" s="43">
        <v>85</v>
      </c>
      <c r="D52" s="43">
        <v>18</v>
      </c>
      <c r="E52" s="43">
        <v>21</v>
      </c>
      <c r="F52" s="43">
        <v>36</v>
      </c>
      <c r="G52" s="43">
        <v>39</v>
      </c>
      <c r="H52" s="43">
        <v>48</v>
      </c>
      <c r="I52" s="43">
        <v>69</v>
      </c>
      <c r="J52" s="43">
        <v>96</v>
      </c>
      <c r="K52" s="43">
        <v>117</v>
      </c>
      <c r="L52" s="43">
        <v>175</v>
      </c>
      <c r="M52" s="43">
        <v>366</v>
      </c>
      <c r="N52" s="48">
        <v>229</v>
      </c>
      <c r="O52" s="48">
        <v>1299</v>
      </c>
    </row>
    <row r="53" spans="1:15" x14ac:dyDescent="0.2">
      <c r="A53" s="57"/>
      <c r="B53" s="44" t="s">
        <v>29</v>
      </c>
      <c r="C53" s="45">
        <v>6.5434949961508906E-2</v>
      </c>
      <c r="D53" s="45">
        <v>1.38568129330254E-2</v>
      </c>
      <c r="E53" s="45">
        <v>1.6166281755196299E-2</v>
      </c>
      <c r="F53" s="45">
        <v>2.7713625866050799E-2</v>
      </c>
      <c r="G53" s="45">
        <v>3.0023094688221699E-2</v>
      </c>
      <c r="H53" s="45">
        <v>3.6951501154734397E-2</v>
      </c>
      <c r="I53" s="45">
        <v>5.3117782909930703E-2</v>
      </c>
      <c r="J53" s="45">
        <v>7.3903002309468793E-2</v>
      </c>
      <c r="K53" s="45">
        <v>9.0069284064665106E-2</v>
      </c>
      <c r="L53" s="45">
        <v>0.13471901462663599</v>
      </c>
      <c r="M53" s="45">
        <v>0.28175519630485002</v>
      </c>
      <c r="N53" s="45">
        <v>0.17628945342571201</v>
      </c>
      <c r="O53" s="45">
        <v>1</v>
      </c>
    </row>
    <row r="55" spans="1:15" x14ac:dyDescent="0.2">
      <c r="A55" s="33" t="s">
        <v>37</v>
      </c>
    </row>
    <row r="56" spans="1:15" x14ac:dyDescent="0.2">
      <c r="A56" s="49" t="s">
        <v>11</v>
      </c>
    </row>
  </sheetData>
  <mergeCells count="6">
    <mergeCell ref="A47:A53"/>
    <mergeCell ref="A7:A13"/>
    <mergeCell ref="A15:A21"/>
    <mergeCell ref="A23:A29"/>
    <mergeCell ref="A31:A37"/>
    <mergeCell ref="A39:A4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13D0E02-E7EC-4BF2-AD06-1696B387ACE4}"/>
</file>

<file path=customXml/itemProps2.xml><?xml version="1.0" encoding="utf-8"?>
<ds:datastoreItem xmlns:ds="http://schemas.openxmlformats.org/officeDocument/2006/customXml" ds:itemID="{465C952D-14F6-4B1E-A565-2BF6BE39BA71}"/>
</file>

<file path=customXml/itemProps3.xml><?xml version="1.0" encoding="utf-8"?>
<ds:datastoreItem xmlns:ds="http://schemas.openxmlformats.org/officeDocument/2006/customXml" ds:itemID="{F09DF84B-A1EC-47C7-ABDE-B162682F41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 </vt:lpstr>
      <vt:lpstr>Stratigrafia pendenti</vt:lpstr>
      <vt:lpstr>'Flussi '!Area_stampa</vt:lpstr>
      <vt:lpstr>'Variazione pendenti 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2017-05-16T12:12:26Z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