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palermo" sheetId="1" r:id="rId1"/>
    <sheet name="varpend_palermo" sheetId="2" r:id="rId2"/>
  </sheets>
  <definedNames>
    <definedName name="_xlnm._FilterDatabase" localSheetId="0" hidden="1">Flussi_palermo!$A$5:$B$9</definedName>
    <definedName name="_xlnm._FilterDatabase" localSheetId="1" hidden="1">varpend_palermo!$A$5:$E$5</definedName>
    <definedName name="_xlnm.Print_Area" localSheetId="0">Flussi_palermo!$A$1:$H$67</definedName>
    <definedName name="_xlnm.Print_Area" localSheetId="1">varpend_palermo!$A$1:$E$25</definedName>
    <definedName name="_xlnm.Print_Titles" localSheetId="0">Flussi_palermo!$5:$5</definedName>
  </definedNames>
  <calcPr calcId="145621"/>
</workbook>
</file>

<file path=xl/calcChain.xml><?xml version="1.0" encoding="utf-8"?>
<calcChain xmlns="http://schemas.openxmlformats.org/spreadsheetml/2006/main">
  <c r="E11" i="2" l="1"/>
  <c r="E9" i="2"/>
  <c r="H60" i="1"/>
  <c r="G60" i="1"/>
  <c r="H51" i="1"/>
  <c r="G53" i="1" s="1"/>
  <c r="G51" i="1"/>
  <c r="H43" i="1"/>
  <c r="G45" i="1" s="1"/>
  <c r="G43" i="1"/>
  <c r="H35" i="1"/>
  <c r="G37" i="1" s="1"/>
  <c r="G35" i="1"/>
  <c r="H26" i="1"/>
  <c r="G28" i="1" s="1"/>
  <c r="G26" i="1"/>
  <c r="H18" i="1"/>
  <c r="G20" i="1" s="1"/>
  <c r="G18" i="1"/>
  <c r="F18" i="1"/>
  <c r="E20" i="1" s="1"/>
  <c r="E18" i="1"/>
  <c r="G62" i="1" l="1"/>
  <c r="H9" i="1"/>
  <c r="G9" i="1"/>
  <c r="G11" i="1" l="1"/>
  <c r="E19" i="2"/>
  <c r="E17" i="2"/>
  <c r="E15" i="2"/>
  <c r="E13" i="2"/>
  <c r="E7" i="2"/>
  <c r="F60" i="1"/>
  <c r="E60" i="1"/>
  <c r="D60" i="1"/>
  <c r="C60" i="1"/>
  <c r="F51" i="1"/>
  <c r="E51" i="1"/>
  <c r="D51" i="1"/>
  <c r="C51" i="1"/>
  <c r="F43" i="1"/>
  <c r="E43" i="1"/>
  <c r="D43" i="1"/>
  <c r="C43" i="1"/>
  <c r="F35" i="1"/>
  <c r="E35" i="1"/>
  <c r="D35" i="1"/>
  <c r="C35" i="1"/>
  <c r="F26" i="1"/>
  <c r="E26" i="1"/>
  <c r="D26" i="1"/>
  <c r="C26" i="1"/>
  <c r="D18" i="1"/>
  <c r="C18" i="1"/>
  <c r="F9" i="1"/>
  <c r="E9" i="1"/>
  <c r="D9" i="1"/>
  <c r="C9" i="1"/>
  <c r="C11" i="1" l="1"/>
  <c r="E11" i="1"/>
  <c r="C20" i="1"/>
  <c r="C28" i="1"/>
  <c r="E28" i="1"/>
  <c r="C37" i="1"/>
  <c r="E37" i="1"/>
  <c r="C45" i="1"/>
  <c r="E45" i="1"/>
  <c r="C53" i="1"/>
  <c r="E53" i="1"/>
  <c r="C62" i="1"/>
  <c r="E62" i="1"/>
</calcChain>
</file>

<file path=xl/sharedStrings.xml><?xml version="1.0" encoding="utf-8"?>
<sst xmlns="http://schemas.openxmlformats.org/spreadsheetml/2006/main" count="103" uniqueCount="35">
  <si>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</si>
  <si>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</si>
  <si>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</si>
  <si>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</si>
  <si>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</si>
  <si>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</si>
  <si>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</si>
  <si>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</si>
  <si>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Palermo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</si>
  <si>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</si>
  <si>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</si>
  <si>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</si>
  <si>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</si>
  <si>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</si>
  <si>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Agrigento</t>
  </si>
  <si>
    <t>RITO COLLEGIALE SEZIONE ASSISE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</si>
  <si>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</si>
  <si>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</si>
  <si>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</si>
  <si>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</si>
  <si>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</si>
  <si>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</si>
  <si>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</si>
  <si>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</si>
  <si>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</si>
  <si>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</si>
  <si>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</si>
  <si>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</si>
  <si>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</si>
  <si>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Palermo</t>
  </si>
  <si>
    <t>Pendenti al 31/12/2014</t>
  </si>
  <si>
    <t>Pendenti al 30/06/2017</t>
  </si>
  <si>
    <t>SETTORE PENALE. Anni 2015 - 30 giugno 2017, registro autori di reato noti</t>
  </si>
  <si>
    <t>Definiti gen-giu 2017</t>
  </si>
  <si>
    <t>Iscritti gen-giu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</si>
</sst>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2" fillId="2" borderId="0" xfId="0" applyFont="1" applyFill="1"/>
    <xf numFmtId="0" fontId="4" fillId="2" borderId="0" xfId="0" applyFont="1" applyFill="1" applyProtection="1">
      <protection locked="0"/>
    </xf>
    <xf numFmtId="0" fontId="6" fillId="2" borderId="0" xfId="0" applyFont="1" applyFill="1"/>
    <xf numFmtId="3" fontId="4" fillId="2" borderId="0" xfId="0" applyNumberFormat="1" applyFont="1" applyFill="1" applyProtection="1">
      <protection locked="0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8" fillId="0" borderId="2" xfId="3" applyFont="1" applyFill="1" applyBorder="1" applyAlignment="1" applyProtection="1">
      <alignment horizontal="right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zoomScale="115" zoomScaleNormal="115" zoomScaleSheetLayoutView="55" workbookViewId="0">
      <selection activeCell="H30" sqref="H30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5" customWidth="1"/>
    <col min="6" max="6" width="9.44140625" style="5" customWidth="1"/>
    <col min="7" max="7" width="9.21875" style="2" customWidth="1"/>
    <col min="8" max="8" width="10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  <c r="C1" s="3"/>
      <c r="D1" s="3"/>
      <c r="E1" s="3"/>
      <c r="F1" s="3"/>
      <c r="G1" s="3"/>
      <c r="H1" s="3"/>
    </row>
    <row r="2" spans="1:8" ht="14.4" x14ac:dyDescent="0.3">
      <c r="A2" s="4" t="s">
        <v>1</v>
      </c>
      <c r="D2" s="5"/>
      <c r="F2" s="2"/>
    </row>
    <row r="3" spans="1:8" x14ac:dyDescent="0.3">
      <c r="A3" s="6" t="s">
        <v>32</v>
      </c>
      <c r="E3" s="7"/>
    </row>
    <row r="4" spans="1:8" ht="6.75" customHeight="1" x14ac:dyDescent="0.3"/>
    <row r="5" spans="1:8" ht="46.2" customHeight="1" x14ac:dyDescent="0.3">
      <c r="A5" s="8" t="s">
        <v>2</v>
      </c>
      <c r="B5" s="8" t="s">
        <v>3</v>
      </c>
      <c r="C5" s="9" t="s">
        <v>4</v>
      </c>
      <c r="D5" s="9" t="s">
        <v>5</v>
      </c>
      <c r="E5" s="10" t="s">
        <v>6</v>
      </c>
      <c r="F5" s="10" t="s">
        <v>7</v>
      </c>
      <c r="G5" s="9" t="s">
        <v>34</v>
      </c>
      <c r="H5" s="9" t="s">
        <v>33</v>
      </c>
    </row>
    <row r="6" spans="1:8" x14ac:dyDescent="0.3">
      <c r="A6" s="65" t="s">
        <v>8</v>
      </c>
      <c r="B6" s="11" t="s">
        <v>9</v>
      </c>
      <c r="C6" s="13">
        <v>4932</v>
      </c>
      <c r="D6" s="14">
        <v>4722</v>
      </c>
      <c r="E6" s="15">
        <v>6372</v>
      </c>
      <c r="F6" s="16">
        <v>5861</v>
      </c>
      <c r="G6" s="15">
        <v>3351</v>
      </c>
      <c r="H6" s="16">
        <v>2891</v>
      </c>
    </row>
    <row r="7" spans="1:8" x14ac:dyDescent="0.3">
      <c r="A7" s="65"/>
      <c r="B7" s="11" t="s">
        <v>10</v>
      </c>
      <c r="C7" s="13">
        <v>20</v>
      </c>
      <c r="D7" s="14">
        <v>26</v>
      </c>
      <c r="E7" s="15">
        <v>20</v>
      </c>
      <c r="F7" s="16">
        <v>24</v>
      </c>
      <c r="G7" s="15">
        <v>18</v>
      </c>
      <c r="H7" s="16">
        <v>7</v>
      </c>
    </row>
    <row r="8" spans="1:8" x14ac:dyDescent="0.3">
      <c r="A8" s="65"/>
      <c r="B8" s="11" t="s">
        <v>11</v>
      </c>
      <c r="C8" s="18">
        <v>49</v>
      </c>
      <c r="D8" s="14">
        <v>59</v>
      </c>
      <c r="E8" s="19">
        <v>35</v>
      </c>
      <c r="F8" s="16">
        <v>37</v>
      </c>
      <c r="G8" s="19">
        <v>18</v>
      </c>
      <c r="H8" s="16">
        <v>16</v>
      </c>
    </row>
    <row r="9" spans="1:8" x14ac:dyDescent="0.3">
      <c r="A9" s="65"/>
      <c r="B9" s="20" t="s">
        <v>12</v>
      </c>
      <c r="C9" s="21">
        <f t="shared" ref="C9:F9" si="0">SUM(C6:C8)</f>
        <v>5001</v>
      </c>
      <c r="D9" s="21">
        <f t="shared" si="0"/>
        <v>4807</v>
      </c>
      <c r="E9" s="22">
        <f t="shared" si="0"/>
        <v>6427</v>
      </c>
      <c r="F9" s="22">
        <f t="shared" si="0"/>
        <v>5922</v>
      </c>
      <c r="G9" s="22">
        <f t="shared" ref="G9:H9" si="1">SUM(G6:G8)</f>
        <v>3387</v>
      </c>
      <c r="H9" s="22">
        <f t="shared" si="1"/>
        <v>2914</v>
      </c>
    </row>
    <row r="10" spans="1:8" ht="7.2" customHeight="1" x14ac:dyDescent="0.3">
      <c r="A10" s="23"/>
      <c r="B10" s="24"/>
      <c r="C10" s="25"/>
      <c r="D10" s="25"/>
      <c r="E10" s="26"/>
      <c r="F10" s="26"/>
      <c r="G10" s="26"/>
      <c r="H10" s="26"/>
    </row>
    <row r="11" spans="1:8" ht="14.4" customHeight="1" x14ac:dyDescent="0.3">
      <c r="A11" s="23"/>
      <c r="B11" s="27" t="s">
        <v>13</v>
      </c>
      <c r="C11" s="63">
        <f>D9/C9</f>
        <v>0.9612077584483103</v>
      </c>
      <c r="D11" s="64"/>
      <c r="E11" s="57">
        <f>F9/E9</f>
        <v>0.92142523728022407</v>
      </c>
      <c r="F11" s="58"/>
      <c r="G11" s="57">
        <f>H9/G9</f>
        <v>0.8603483909064068</v>
      </c>
      <c r="H11" s="58"/>
    </row>
    <row r="12" spans="1:8" x14ac:dyDescent="0.3">
      <c r="C12" s="3"/>
      <c r="D12" s="3"/>
      <c r="E12" s="7"/>
      <c r="F12" s="7"/>
      <c r="G12" s="7"/>
      <c r="H12" s="7"/>
    </row>
    <row r="13" spans="1:8" x14ac:dyDescent="0.3">
      <c r="A13" s="65" t="s">
        <v>14</v>
      </c>
      <c r="B13" s="28" t="s">
        <v>15</v>
      </c>
      <c r="C13" s="29">
        <v>0</v>
      </c>
      <c r="D13" s="29">
        <v>2</v>
      </c>
      <c r="E13" s="56">
        <v>0</v>
      </c>
      <c r="F13" s="56">
        <v>0</v>
      </c>
      <c r="G13" s="56">
        <v>0</v>
      </c>
      <c r="H13" s="56">
        <v>1</v>
      </c>
    </row>
    <row r="14" spans="1:8" x14ac:dyDescent="0.3">
      <c r="A14" s="65" t="s">
        <v>14</v>
      </c>
      <c r="B14" s="28" t="s">
        <v>16</v>
      </c>
      <c r="C14" s="12">
        <v>62</v>
      </c>
      <c r="D14" s="12">
        <v>66</v>
      </c>
      <c r="E14" s="31">
        <v>68</v>
      </c>
      <c r="F14" s="31">
        <v>71</v>
      </c>
      <c r="G14" s="31">
        <v>48</v>
      </c>
      <c r="H14" s="31">
        <v>39</v>
      </c>
    </row>
    <row r="15" spans="1:8" x14ac:dyDescent="0.3">
      <c r="A15" s="65" t="s">
        <v>14</v>
      </c>
      <c r="B15" s="32" t="s">
        <v>17</v>
      </c>
      <c r="C15" s="12">
        <v>2332</v>
      </c>
      <c r="D15" s="12">
        <v>2045</v>
      </c>
      <c r="E15" s="31">
        <v>1915</v>
      </c>
      <c r="F15" s="31">
        <v>2279</v>
      </c>
      <c r="G15" s="31">
        <v>1380</v>
      </c>
      <c r="H15" s="31">
        <v>994</v>
      </c>
    </row>
    <row r="16" spans="1:8" ht="23.4" customHeight="1" x14ac:dyDescent="0.3">
      <c r="A16" s="65" t="s">
        <v>14</v>
      </c>
      <c r="B16" s="33" t="s">
        <v>18</v>
      </c>
      <c r="C16" s="12">
        <v>31</v>
      </c>
      <c r="D16" s="12">
        <v>21</v>
      </c>
      <c r="E16" s="31">
        <v>20</v>
      </c>
      <c r="F16" s="31">
        <v>32</v>
      </c>
      <c r="G16" s="31">
        <v>22</v>
      </c>
      <c r="H16" s="31">
        <v>7</v>
      </c>
    </row>
    <row r="17" spans="1:8" x14ac:dyDescent="0.3">
      <c r="A17" s="65" t="s">
        <v>14</v>
      </c>
      <c r="B17" s="34" t="s">
        <v>19</v>
      </c>
      <c r="C17" s="17">
        <v>4799</v>
      </c>
      <c r="D17" s="17">
        <v>3932</v>
      </c>
      <c r="E17" s="35">
        <v>7501</v>
      </c>
      <c r="F17" s="35">
        <v>8785</v>
      </c>
      <c r="G17" s="35">
        <v>2805</v>
      </c>
      <c r="H17" s="35">
        <v>2351</v>
      </c>
    </row>
    <row r="18" spans="1:8" x14ac:dyDescent="0.3">
      <c r="A18" s="65" t="s">
        <v>14</v>
      </c>
      <c r="B18" s="27" t="s">
        <v>12</v>
      </c>
      <c r="C18" s="36">
        <f t="shared" ref="C18:D18" si="2">SUM(C13:C17)</f>
        <v>7224</v>
      </c>
      <c r="D18" s="36">
        <f t="shared" si="2"/>
        <v>6066</v>
      </c>
      <c r="E18" s="36">
        <f t="shared" ref="E18:H18" si="3">SUM(E13:E17)</f>
        <v>9504</v>
      </c>
      <c r="F18" s="36">
        <f t="shared" si="3"/>
        <v>11167</v>
      </c>
      <c r="G18" s="36">
        <f t="shared" si="3"/>
        <v>4255</v>
      </c>
      <c r="H18" s="36">
        <f t="shared" si="3"/>
        <v>3392</v>
      </c>
    </row>
    <row r="19" spans="1:8" ht="6" customHeight="1" x14ac:dyDescent="0.3">
      <c r="A19" s="23"/>
      <c r="B19" s="38"/>
      <c r="C19" s="39"/>
      <c r="D19" s="39"/>
      <c r="E19" s="39"/>
      <c r="F19" s="39"/>
      <c r="G19" s="39"/>
      <c r="H19" s="39"/>
    </row>
    <row r="20" spans="1:8" x14ac:dyDescent="0.3">
      <c r="A20" s="23"/>
      <c r="B20" s="27" t="s">
        <v>13</v>
      </c>
      <c r="C20" s="63">
        <f>D18/C18</f>
        <v>0.8397009966777409</v>
      </c>
      <c r="D20" s="64"/>
      <c r="E20" s="63">
        <f>F18/E18</f>
        <v>1.1749789562289563</v>
      </c>
      <c r="F20" s="64"/>
      <c r="G20" s="63">
        <f>H18/G18</f>
        <v>0.79717978848413629</v>
      </c>
      <c r="H20" s="64"/>
    </row>
    <row r="21" spans="1:8" ht="7.5" customHeight="1" x14ac:dyDescent="0.3">
      <c r="A21" s="23"/>
      <c r="B21" s="38"/>
      <c r="C21" s="39"/>
      <c r="D21" s="39"/>
      <c r="E21" s="40"/>
      <c r="F21" s="40"/>
      <c r="G21" s="40"/>
      <c r="H21" s="40"/>
    </row>
    <row r="22" spans="1:8" ht="13.95" customHeight="1" x14ac:dyDescent="0.3">
      <c r="A22" s="60" t="s">
        <v>20</v>
      </c>
      <c r="B22" s="28" t="s">
        <v>16</v>
      </c>
      <c r="C22" s="12">
        <v>42</v>
      </c>
      <c r="D22" s="12">
        <v>48</v>
      </c>
      <c r="E22" s="31">
        <v>40</v>
      </c>
      <c r="F22" s="31">
        <v>43</v>
      </c>
      <c r="G22" s="31">
        <v>23</v>
      </c>
      <c r="H22" s="31">
        <v>18</v>
      </c>
    </row>
    <row r="23" spans="1:8" ht="13.95" customHeight="1" x14ac:dyDescent="0.3">
      <c r="A23" s="61"/>
      <c r="B23" s="32" t="s">
        <v>17</v>
      </c>
      <c r="C23" s="12">
        <v>2075</v>
      </c>
      <c r="D23" s="12">
        <v>1779</v>
      </c>
      <c r="E23" s="31">
        <v>1744</v>
      </c>
      <c r="F23" s="31">
        <v>2456</v>
      </c>
      <c r="G23" s="31">
        <v>882</v>
      </c>
      <c r="H23" s="31">
        <v>992</v>
      </c>
    </row>
    <row r="24" spans="1:8" ht="21.6" customHeight="1" x14ac:dyDescent="0.3">
      <c r="A24" s="61"/>
      <c r="B24" s="33" t="s">
        <v>18</v>
      </c>
      <c r="C24" s="12">
        <v>25</v>
      </c>
      <c r="D24" s="12">
        <v>43</v>
      </c>
      <c r="E24" s="31">
        <v>19</v>
      </c>
      <c r="F24" s="31">
        <v>35</v>
      </c>
      <c r="G24" s="31">
        <v>16</v>
      </c>
      <c r="H24" s="31">
        <v>5</v>
      </c>
    </row>
    <row r="25" spans="1:8" ht="13.95" customHeight="1" x14ac:dyDescent="0.3">
      <c r="A25" s="61"/>
      <c r="B25" s="34" t="s">
        <v>19</v>
      </c>
      <c r="C25" s="17">
        <v>2533</v>
      </c>
      <c r="D25" s="17">
        <v>2877</v>
      </c>
      <c r="E25" s="35">
        <v>2508</v>
      </c>
      <c r="F25" s="35">
        <v>2567</v>
      </c>
      <c r="G25" s="35">
        <v>1532</v>
      </c>
      <c r="H25" s="35">
        <v>1281</v>
      </c>
    </row>
    <row r="26" spans="1:8" ht="13.95" customHeight="1" x14ac:dyDescent="0.3">
      <c r="A26" s="62"/>
      <c r="B26" s="27" t="s">
        <v>12</v>
      </c>
      <c r="C26" s="36">
        <f t="shared" ref="C26:F26" si="4">SUM(C22:C25)</f>
        <v>4675</v>
      </c>
      <c r="D26" s="36">
        <f t="shared" si="4"/>
        <v>4747</v>
      </c>
      <c r="E26" s="37">
        <f t="shared" si="4"/>
        <v>4311</v>
      </c>
      <c r="F26" s="37">
        <f t="shared" si="4"/>
        <v>5101</v>
      </c>
      <c r="G26" s="37">
        <f t="shared" ref="G26:H26" si="5">SUM(G22:G25)</f>
        <v>2453</v>
      </c>
      <c r="H26" s="37">
        <f t="shared" si="5"/>
        <v>2296</v>
      </c>
    </row>
    <row r="27" spans="1:8" ht="6" customHeight="1" x14ac:dyDescent="0.3">
      <c r="A27" s="23"/>
      <c r="B27" s="38"/>
      <c r="C27" s="39"/>
      <c r="D27" s="39"/>
      <c r="E27" s="40"/>
      <c r="F27" s="40"/>
      <c r="G27" s="40"/>
      <c r="H27" s="40"/>
    </row>
    <row r="28" spans="1:8" x14ac:dyDescent="0.3">
      <c r="A28" s="23"/>
      <c r="B28" s="27" t="s">
        <v>13</v>
      </c>
      <c r="C28" s="63">
        <f>D26/C26</f>
        <v>1.0154010695187166</v>
      </c>
      <c r="D28" s="64"/>
      <c r="E28" s="57">
        <f>F26/E26</f>
        <v>1.1832521456738576</v>
      </c>
      <c r="F28" s="58"/>
      <c r="G28" s="57">
        <f>H26/G26</f>
        <v>0.93599673868732169</v>
      </c>
      <c r="H28" s="58"/>
    </row>
    <row r="29" spans="1:8" ht="7.5" customHeight="1" x14ac:dyDescent="0.3">
      <c r="A29" s="23"/>
      <c r="B29" s="38"/>
      <c r="C29" s="39"/>
      <c r="D29" s="39"/>
      <c r="E29" s="40"/>
      <c r="F29" s="40"/>
      <c r="G29" s="40"/>
      <c r="H29" s="40"/>
    </row>
    <row r="30" spans="1:8" x14ac:dyDescent="0.3">
      <c r="A30" s="65" t="s">
        <v>21</v>
      </c>
      <c r="B30" s="28" t="s">
        <v>15</v>
      </c>
      <c r="C30" s="29">
        <v>5</v>
      </c>
      <c r="D30" s="29">
        <v>4</v>
      </c>
      <c r="E30" s="30">
        <v>8</v>
      </c>
      <c r="F30" s="30">
        <v>5</v>
      </c>
      <c r="G30" s="30">
        <v>3</v>
      </c>
      <c r="H30" s="30">
        <v>4</v>
      </c>
    </row>
    <row r="31" spans="1:8" x14ac:dyDescent="0.3">
      <c r="A31" s="65" t="s">
        <v>14</v>
      </c>
      <c r="B31" s="28" t="s">
        <v>16</v>
      </c>
      <c r="C31" s="12">
        <v>231</v>
      </c>
      <c r="D31" s="12">
        <v>203</v>
      </c>
      <c r="E31" s="31">
        <v>252</v>
      </c>
      <c r="F31" s="31">
        <v>154</v>
      </c>
      <c r="G31" s="31">
        <v>158</v>
      </c>
      <c r="H31" s="31">
        <v>88</v>
      </c>
    </row>
    <row r="32" spans="1:8" x14ac:dyDescent="0.3">
      <c r="A32" s="65" t="s">
        <v>14</v>
      </c>
      <c r="B32" s="32" t="s">
        <v>17</v>
      </c>
      <c r="C32" s="12">
        <v>7322</v>
      </c>
      <c r="D32" s="12">
        <v>6568</v>
      </c>
      <c r="E32" s="31">
        <v>11278</v>
      </c>
      <c r="F32" s="31">
        <v>6535</v>
      </c>
      <c r="G32" s="31">
        <v>7146</v>
      </c>
      <c r="H32" s="31">
        <v>3181</v>
      </c>
    </row>
    <row r="33" spans="1:8" ht="21.6" x14ac:dyDescent="0.3">
      <c r="A33" s="65" t="s">
        <v>14</v>
      </c>
      <c r="B33" s="33" t="s">
        <v>18</v>
      </c>
      <c r="C33" s="12">
        <v>49</v>
      </c>
      <c r="D33" s="12">
        <v>83</v>
      </c>
      <c r="E33" s="31">
        <v>71</v>
      </c>
      <c r="F33" s="31">
        <v>64</v>
      </c>
      <c r="G33" s="31">
        <v>46</v>
      </c>
      <c r="H33" s="31">
        <v>28</v>
      </c>
    </row>
    <row r="34" spans="1:8" x14ac:dyDescent="0.3">
      <c r="A34" s="65" t="s">
        <v>14</v>
      </c>
      <c r="B34" s="34" t="s">
        <v>19</v>
      </c>
      <c r="C34" s="17">
        <v>17173</v>
      </c>
      <c r="D34" s="17">
        <v>17026</v>
      </c>
      <c r="E34" s="35">
        <v>15884</v>
      </c>
      <c r="F34" s="35">
        <v>20178</v>
      </c>
      <c r="G34" s="35">
        <v>6743</v>
      </c>
      <c r="H34" s="35">
        <v>7004</v>
      </c>
    </row>
    <row r="35" spans="1:8" x14ac:dyDescent="0.3">
      <c r="A35" s="65" t="s">
        <v>14</v>
      </c>
      <c r="B35" s="27" t="s">
        <v>12</v>
      </c>
      <c r="C35" s="36">
        <f t="shared" ref="C35:H35" si="6">SUM(C30:C34)</f>
        <v>24780</v>
      </c>
      <c r="D35" s="36">
        <f t="shared" si="6"/>
        <v>23884</v>
      </c>
      <c r="E35" s="37">
        <f t="shared" si="6"/>
        <v>27493</v>
      </c>
      <c r="F35" s="37">
        <f t="shared" si="6"/>
        <v>26936</v>
      </c>
      <c r="G35" s="37">
        <f t="shared" ref="G35:H35" si="7">SUM(G30:G34)</f>
        <v>14096</v>
      </c>
      <c r="H35" s="37">
        <f t="shared" si="7"/>
        <v>10305</v>
      </c>
    </row>
    <row r="36" spans="1:8" ht="6" customHeight="1" x14ac:dyDescent="0.3">
      <c r="A36" s="23"/>
      <c r="B36" s="38"/>
      <c r="C36" s="39"/>
      <c r="D36" s="39"/>
      <c r="E36" s="40"/>
      <c r="F36" s="40"/>
      <c r="G36" s="40"/>
      <c r="H36" s="40"/>
    </row>
    <row r="37" spans="1:8" x14ac:dyDescent="0.3">
      <c r="A37" s="23"/>
      <c r="B37" s="27" t="s">
        <v>13</v>
      </c>
      <c r="C37" s="63">
        <f>D35/C35</f>
        <v>0.9638418079096045</v>
      </c>
      <c r="D37" s="64"/>
      <c r="E37" s="57">
        <f>F35/E35</f>
        <v>0.97974029753028047</v>
      </c>
      <c r="F37" s="58"/>
      <c r="G37" s="57">
        <f>H35/G35</f>
        <v>0.73105845629965949</v>
      </c>
      <c r="H37" s="58"/>
    </row>
    <row r="38" spans="1:8" ht="7.5" customHeight="1" x14ac:dyDescent="0.3">
      <c r="A38" s="23"/>
      <c r="B38" s="38"/>
      <c r="C38" s="39"/>
      <c r="D38" s="39"/>
      <c r="E38" s="40"/>
      <c r="F38" s="40"/>
      <c r="G38" s="40"/>
      <c r="H38" s="40"/>
    </row>
    <row r="39" spans="1:8" ht="13.95" customHeight="1" x14ac:dyDescent="0.3">
      <c r="A39" s="60" t="s">
        <v>22</v>
      </c>
      <c r="B39" s="28" t="s">
        <v>16</v>
      </c>
      <c r="C39" s="12">
        <v>17</v>
      </c>
      <c r="D39" s="12">
        <v>30</v>
      </c>
      <c r="E39" s="31">
        <v>36</v>
      </c>
      <c r="F39" s="31">
        <v>20</v>
      </c>
      <c r="G39" s="31">
        <v>8</v>
      </c>
      <c r="H39" s="31">
        <v>6</v>
      </c>
    </row>
    <row r="40" spans="1:8" ht="13.95" customHeight="1" x14ac:dyDescent="0.3">
      <c r="A40" s="61"/>
      <c r="B40" s="32" t="s">
        <v>17</v>
      </c>
      <c r="C40" s="12">
        <v>1165</v>
      </c>
      <c r="D40" s="12">
        <v>1370</v>
      </c>
      <c r="E40" s="31">
        <v>917</v>
      </c>
      <c r="F40" s="31">
        <v>1374</v>
      </c>
      <c r="G40" s="31">
        <v>467</v>
      </c>
      <c r="H40" s="31">
        <v>438</v>
      </c>
    </row>
    <row r="41" spans="1:8" ht="21.6" customHeight="1" x14ac:dyDescent="0.3">
      <c r="A41" s="61"/>
      <c r="B41" s="33" t="s">
        <v>18</v>
      </c>
      <c r="C41" s="12">
        <v>20</v>
      </c>
      <c r="D41" s="12">
        <v>19</v>
      </c>
      <c r="E41" s="31">
        <v>33</v>
      </c>
      <c r="F41" s="31">
        <v>18</v>
      </c>
      <c r="G41" s="31">
        <v>7</v>
      </c>
      <c r="H41" s="31">
        <v>18</v>
      </c>
    </row>
    <row r="42" spans="1:8" ht="13.95" customHeight="1" x14ac:dyDescent="0.3">
      <c r="A42" s="61"/>
      <c r="B42" s="34" t="s">
        <v>19</v>
      </c>
      <c r="C42" s="17">
        <v>1460</v>
      </c>
      <c r="D42" s="17">
        <v>1382</v>
      </c>
      <c r="E42" s="35">
        <v>1346</v>
      </c>
      <c r="F42" s="35">
        <v>1244</v>
      </c>
      <c r="G42" s="35">
        <v>713</v>
      </c>
      <c r="H42" s="35">
        <v>616</v>
      </c>
    </row>
    <row r="43" spans="1:8" ht="13.95" customHeight="1" x14ac:dyDescent="0.3">
      <c r="A43" s="62"/>
      <c r="B43" s="27" t="s">
        <v>12</v>
      </c>
      <c r="C43" s="36">
        <f t="shared" ref="C43:H43" si="8">SUM(C39:C42)</f>
        <v>2662</v>
      </c>
      <c r="D43" s="36">
        <f t="shared" si="8"/>
        <v>2801</v>
      </c>
      <c r="E43" s="37">
        <f t="shared" si="8"/>
        <v>2332</v>
      </c>
      <c r="F43" s="37">
        <f t="shared" si="8"/>
        <v>2656</v>
      </c>
      <c r="G43" s="37">
        <f t="shared" ref="G43:H43" si="9">SUM(G39:G42)</f>
        <v>1195</v>
      </c>
      <c r="H43" s="37">
        <f t="shared" si="9"/>
        <v>1078</v>
      </c>
    </row>
    <row r="44" spans="1:8" ht="6" customHeight="1" x14ac:dyDescent="0.3">
      <c r="A44" s="23"/>
      <c r="B44" s="38"/>
      <c r="C44" s="39"/>
      <c r="D44" s="39"/>
      <c r="E44" s="40"/>
      <c r="F44" s="40"/>
      <c r="G44" s="40"/>
      <c r="H44" s="40"/>
    </row>
    <row r="45" spans="1:8" x14ac:dyDescent="0.3">
      <c r="A45" s="23"/>
      <c r="B45" s="27" t="s">
        <v>13</v>
      </c>
      <c r="C45" s="63">
        <f>D43/C43</f>
        <v>1.0522163786626597</v>
      </c>
      <c r="D45" s="64"/>
      <c r="E45" s="57">
        <f>F43/E43</f>
        <v>1.1389365351629503</v>
      </c>
      <c r="F45" s="58"/>
      <c r="G45" s="57">
        <f>H43/G43</f>
        <v>0.90209205020920502</v>
      </c>
      <c r="H45" s="58"/>
    </row>
    <row r="46" spans="1:8" ht="7.5" customHeight="1" x14ac:dyDescent="0.3">
      <c r="A46" s="23"/>
      <c r="B46" s="38"/>
      <c r="C46" s="39"/>
      <c r="D46" s="39"/>
      <c r="E46" s="40"/>
      <c r="F46" s="40"/>
      <c r="G46" s="40"/>
      <c r="H46" s="40"/>
    </row>
    <row r="47" spans="1:8" ht="13.95" customHeight="1" x14ac:dyDescent="0.3">
      <c r="A47" s="60" t="s">
        <v>23</v>
      </c>
      <c r="B47" s="28" t="s">
        <v>16</v>
      </c>
      <c r="C47" s="29">
        <v>51</v>
      </c>
      <c r="D47" s="29">
        <v>37</v>
      </c>
      <c r="E47" s="30">
        <v>52</v>
      </c>
      <c r="F47" s="30">
        <v>28</v>
      </c>
      <c r="G47" s="30">
        <v>33</v>
      </c>
      <c r="H47" s="30">
        <v>30</v>
      </c>
    </row>
    <row r="48" spans="1:8" ht="13.95" customHeight="1" x14ac:dyDescent="0.3">
      <c r="A48" s="61"/>
      <c r="B48" s="32" t="s">
        <v>17</v>
      </c>
      <c r="C48" s="12">
        <v>1888</v>
      </c>
      <c r="D48" s="12">
        <v>2016</v>
      </c>
      <c r="E48" s="31">
        <v>2090</v>
      </c>
      <c r="F48" s="31">
        <v>1776</v>
      </c>
      <c r="G48" s="31">
        <v>1177</v>
      </c>
      <c r="H48" s="31">
        <v>761</v>
      </c>
    </row>
    <row r="49" spans="1:8" ht="13.95" customHeight="1" x14ac:dyDescent="0.3">
      <c r="A49" s="61"/>
      <c r="B49" s="33" t="s">
        <v>18</v>
      </c>
      <c r="C49" s="12">
        <v>72</v>
      </c>
      <c r="D49" s="12">
        <v>43</v>
      </c>
      <c r="E49" s="31">
        <v>88</v>
      </c>
      <c r="F49" s="31">
        <v>48</v>
      </c>
      <c r="G49" s="31">
        <v>18</v>
      </c>
      <c r="H49" s="31">
        <v>39</v>
      </c>
    </row>
    <row r="50" spans="1:8" ht="21.6" customHeight="1" x14ac:dyDescent="0.3">
      <c r="A50" s="61"/>
      <c r="B50" s="34" t="s">
        <v>19</v>
      </c>
      <c r="C50" s="12">
        <v>3031</v>
      </c>
      <c r="D50" s="12">
        <v>2621</v>
      </c>
      <c r="E50" s="31">
        <v>3234</v>
      </c>
      <c r="F50" s="31">
        <v>3296</v>
      </c>
      <c r="G50" s="31">
        <v>1737</v>
      </c>
      <c r="H50" s="31">
        <v>1524</v>
      </c>
    </row>
    <row r="51" spans="1:8" ht="13.95" customHeight="1" x14ac:dyDescent="0.3">
      <c r="A51" s="62"/>
      <c r="B51" s="27" t="s">
        <v>12</v>
      </c>
      <c r="C51" s="36">
        <f t="shared" ref="C51:H51" si="10">SUM(C47:C50)</f>
        <v>5042</v>
      </c>
      <c r="D51" s="36">
        <f t="shared" si="10"/>
        <v>4717</v>
      </c>
      <c r="E51" s="37">
        <f t="shared" si="10"/>
        <v>5464</v>
      </c>
      <c r="F51" s="37">
        <f t="shared" si="10"/>
        <v>5148</v>
      </c>
      <c r="G51" s="37">
        <f t="shared" ref="G51:H51" si="11">SUM(G47:G50)</f>
        <v>2965</v>
      </c>
      <c r="H51" s="37">
        <f t="shared" si="11"/>
        <v>2354</v>
      </c>
    </row>
    <row r="52" spans="1:8" ht="6" customHeight="1" x14ac:dyDescent="0.3">
      <c r="A52" s="23"/>
      <c r="B52" s="38"/>
      <c r="C52" s="39"/>
      <c r="D52" s="39"/>
      <c r="E52" s="40"/>
      <c r="F52" s="40"/>
      <c r="G52" s="40"/>
      <c r="H52" s="40"/>
    </row>
    <row r="53" spans="1:8" x14ac:dyDescent="0.3">
      <c r="A53" s="23"/>
      <c r="B53" s="27" t="s">
        <v>13</v>
      </c>
      <c r="C53" s="63">
        <f>D51/C51</f>
        <v>0.93554145180483939</v>
      </c>
      <c r="D53" s="64"/>
      <c r="E53" s="57">
        <f>F51/E51</f>
        <v>0.94216691068814051</v>
      </c>
      <c r="F53" s="58"/>
      <c r="G53" s="57">
        <f>H51/G51</f>
        <v>0.79392917369308602</v>
      </c>
      <c r="H53" s="58"/>
    </row>
    <row r="54" spans="1:8" ht="7.5" customHeight="1" x14ac:dyDescent="0.3">
      <c r="A54" s="23"/>
      <c r="B54" s="38"/>
      <c r="C54" s="39"/>
      <c r="D54" s="39"/>
      <c r="E54" s="40"/>
      <c r="F54" s="40"/>
      <c r="G54" s="40"/>
      <c r="H54" s="40"/>
    </row>
    <row r="55" spans="1:8" x14ac:dyDescent="0.3">
      <c r="A55" s="65" t="s">
        <v>24</v>
      </c>
      <c r="B55" s="28" t="s">
        <v>15</v>
      </c>
      <c r="C55" s="29">
        <v>3</v>
      </c>
      <c r="D55" s="29">
        <v>2</v>
      </c>
      <c r="E55" s="30">
        <v>2</v>
      </c>
      <c r="F55" s="30">
        <v>1</v>
      </c>
      <c r="G55" s="30">
        <v>2</v>
      </c>
      <c r="H55" s="30">
        <v>0</v>
      </c>
    </row>
    <row r="56" spans="1:8" x14ac:dyDescent="0.3">
      <c r="A56" s="65" t="s">
        <v>14</v>
      </c>
      <c r="B56" s="28" t="s">
        <v>16</v>
      </c>
      <c r="C56" s="12">
        <v>35</v>
      </c>
      <c r="D56" s="12">
        <v>46</v>
      </c>
      <c r="E56" s="31">
        <v>52</v>
      </c>
      <c r="F56" s="31">
        <v>46</v>
      </c>
      <c r="G56" s="31">
        <v>51</v>
      </c>
      <c r="H56" s="31">
        <v>23</v>
      </c>
    </row>
    <row r="57" spans="1:8" x14ac:dyDescent="0.3">
      <c r="A57" s="65" t="s">
        <v>14</v>
      </c>
      <c r="B57" s="32" t="s">
        <v>17</v>
      </c>
      <c r="C57" s="12">
        <v>2101</v>
      </c>
      <c r="D57" s="12">
        <v>1581</v>
      </c>
      <c r="E57" s="31">
        <v>1907</v>
      </c>
      <c r="F57" s="31">
        <v>2459</v>
      </c>
      <c r="G57" s="31">
        <v>872</v>
      </c>
      <c r="H57" s="31">
        <v>700</v>
      </c>
    </row>
    <row r="58" spans="1:8" ht="21.6" x14ac:dyDescent="0.3">
      <c r="A58" s="65" t="s">
        <v>14</v>
      </c>
      <c r="B58" s="33" t="s">
        <v>18</v>
      </c>
      <c r="C58" s="12">
        <v>75</v>
      </c>
      <c r="D58" s="12">
        <v>41</v>
      </c>
      <c r="E58" s="31">
        <v>61</v>
      </c>
      <c r="F58" s="31">
        <v>47</v>
      </c>
      <c r="G58" s="31">
        <v>15</v>
      </c>
      <c r="H58" s="31">
        <v>28</v>
      </c>
    </row>
    <row r="59" spans="1:8" x14ac:dyDescent="0.3">
      <c r="A59" s="65" t="s">
        <v>14</v>
      </c>
      <c r="B59" s="34" t="s">
        <v>19</v>
      </c>
      <c r="C59" s="17">
        <v>4057</v>
      </c>
      <c r="D59" s="17">
        <v>3673</v>
      </c>
      <c r="E59" s="35">
        <v>2901</v>
      </c>
      <c r="F59" s="35">
        <v>4092</v>
      </c>
      <c r="G59" s="35">
        <v>1277</v>
      </c>
      <c r="H59" s="35">
        <v>1232</v>
      </c>
    </row>
    <row r="60" spans="1:8" x14ac:dyDescent="0.3">
      <c r="A60" s="65" t="s">
        <v>14</v>
      </c>
      <c r="B60" s="27" t="s">
        <v>12</v>
      </c>
      <c r="C60" s="36">
        <f t="shared" ref="C60:H60" si="12">SUM(C55:C59)</f>
        <v>6271</v>
      </c>
      <c r="D60" s="36">
        <f t="shared" si="12"/>
        <v>5343</v>
      </c>
      <c r="E60" s="37">
        <f t="shared" si="12"/>
        <v>4923</v>
      </c>
      <c r="F60" s="37">
        <f t="shared" si="12"/>
        <v>6645</v>
      </c>
      <c r="G60" s="37">
        <f t="shared" ref="G60:H60" si="13">SUM(G55:G59)</f>
        <v>2217</v>
      </c>
      <c r="H60" s="37">
        <f t="shared" si="13"/>
        <v>1983</v>
      </c>
    </row>
    <row r="61" spans="1:8" ht="6" customHeight="1" x14ac:dyDescent="0.3">
      <c r="A61" s="23"/>
      <c r="B61" s="38"/>
      <c r="C61" s="39"/>
      <c r="D61" s="39"/>
      <c r="E61" s="40"/>
      <c r="F61" s="40"/>
      <c r="G61" s="40"/>
      <c r="H61" s="40"/>
    </row>
    <row r="62" spans="1:8" x14ac:dyDescent="0.3">
      <c r="A62" s="23"/>
      <c r="B62" s="27" t="s">
        <v>13</v>
      </c>
      <c r="C62" s="63">
        <f>D60/C60</f>
        <v>0.85201722213363096</v>
      </c>
      <c r="D62" s="64"/>
      <c r="E62" s="57">
        <f>F60/E60</f>
        <v>1.3497867154174283</v>
      </c>
      <c r="F62" s="58"/>
      <c r="G62" s="57">
        <f>H60/G60</f>
        <v>0.89445196211096079</v>
      </c>
      <c r="H62" s="58"/>
    </row>
    <row r="63" spans="1:8" ht="7.5" customHeight="1" x14ac:dyDescent="0.3">
      <c r="A63" s="23"/>
      <c r="B63" s="38"/>
      <c r="C63" s="39"/>
      <c r="D63" s="39"/>
      <c r="E63" s="40"/>
      <c r="F63" s="40"/>
      <c r="G63" s="39"/>
      <c r="H63" s="39"/>
    </row>
    <row r="65" spans="1:4" x14ac:dyDescent="0.3">
      <c r="A65" s="41"/>
    </row>
    <row r="66" spans="1:4" ht="27" customHeight="1" x14ac:dyDescent="0.3">
      <c r="A66" s="59" t="s">
        <v>25</v>
      </c>
      <c r="B66" s="59"/>
      <c r="C66" s="59"/>
      <c r="D66" s="59"/>
    </row>
    <row r="67" spans="1:4" ht="21.6" customHeight="1" x14ac:dyDescent="0.3">
      <c r="A67" s="59" t="s">
        <v>26</v>
      </c>
      <c r="B67" s="59"/>
      <c r="C67" s="59"/>
      <c r="D67" s="59"/>
    </row>
  </sheetData>
  <mergeCells count="30">
    <mergeCell ref="C37:D37"/>
    <mergeCell ref="E37:F37"/>
    <mergeCell ref="A6:A9"/>
    <mergeCell ref="C11:D11"/>
    <mergeCell ref="E11:F11"/>
    <mergeCell ref="A13:A18"/>
    <mergeCell ref="C20:D20"/>
    <mergeCell ref="E20:F20"/>
    <mergeCell ref="A22:A26"/>
    <mergeCell ref="C28:D28"/>
    <mergeCell ref="E28:F28"/>
    <mergeCell ref="A30:A35"/>
    <mergeCell ref="A67:D67"/>
    <mergeCell ref="A39:A43"/>
    <mergeCell ref="C45:D45"/>
    <mergeCell ref="E45:F45"/>
    <mergeCell ref="A47:A51"/>
    <mergeCell ref="C53:D53"/>
    <mergeCell ref="E53:F53"/>
    <mergeCell ref="A55:A60"/>
    <mergeCell ref="C62:D62"/>
    <mergeCell ref="E62:F62"/>
    <mergeCell ref="A66:D66"/>
    <mergeCell ref="G53:H53"/>
    <mergeCell ref="G62:H62"/>
    <mergeCell ref="G11:H11"/>
    <mergeCell ref="G20:H20"/>
    <mergeCell ref="G28:H28"/>
    <mergeCell ref="G37:H37"/>
    <mergeCell ref="G45:H45"/>
  </mergeCells>
  <conditionalFormatting sqref="C11:D11">
    <cfRule type="cellIs" dxfId="129" priority="137" operator="greaterThan">
      <formula>1</formula>
    </cfRule>
    <cfRule type="cellIs" dxfId="128" priority="145" operator="lessThan">
      <formula>1</formula>
    </cfRule>
  </conditionalFormatting>
  <conditionalFormatting sqref="C20:D20">
    <cfRule type="cellIs" dxfId="127" priority="139" operator="lessThan">
      <formula>1</formula>
    </cfRule>
    <cfRule type="cellIs" dxfId="126" priority="140" operator="lessThan">
      <formula>0.99</formula>
    </cfRule>
    <cfRule type="cellIs" dxfId="125" priority="141" operator="greaterThan">
      <formula>1</formula>
    </cfRule>
  </conditionalFormatting>
  <conditionalFormatting sqref="C28:D28">
    <cfRule type="cellIs" dxfId="124" priority="131" operator="lessThan">
      <formula>1</formula>
    </cfRule>
    <cfRule type="cellIs" dxfId="123" priority="132" operator="lessThan">
      <formula>0.99</formula>
    </cfRule>
    <cfRule type="cellIs" dxfId="122" priority="133" operator="greaterThan">
      <formula>1</formula>
    </cfRule>
  </conditionalFormatting>
  <conditionalFormatting sqref="C37:D37">
    <cfRule type="cellIs" dxfId="121" priority="125" operator="lessThan">
      <formula>1</formula>
    </cfRule>
    <cfRule type="cellIs" dxfId="120" priority="126" operator="lessThan">
      <formula>0.99</formula>
    </cfRule>
    <cfRule type="cellIs" dxfId="119" priority="127" operator="greaterThan">
      <formula>1</formula>
    </cfRule>
  </conditionalFormatting>
  <conditionalFormatting sqref="C45:D45">
    <cfRule type="cellIs" dxfId="118" priority="119" operator="lessThan">
      <formula>1</formula>
    </cfRule>
    <cfRule type="cellIs" dxfId="117" priority="120" operator="lessThan">
      <formula>0.99</formula>
    </cfRule>
    <cfRule type="cellIs" dxfId="116" priority="121" operator="greaterThan">
      <formula>1</formula>
    </cfRule>
  </conditionalFormatting>
  <conditionalFormatting sqref="C53:D53">
    <cfRule type="cellIs" dxfId="115" priority="113" operator="lessThan">
      <formula>1</formula>
    </cfRule>
    <cfRule type="cellIs" dxfId="114" priority="114" operator="lessThan">
      <formula>0.99</formula>
    </cfRule>
    <cfRule type="cellIs" dxfId="113" priority="115" operator="greaterThan">
      <formula>1</formula>
    </cfRule>
  </conditionalFormatting>
  <conditionalFormatting sqref="C62:D62">
    <cfRule type="cellIs" dxfId="112" priority="107" operator="lessThan">
      <formula>1</formula>
    </cfRule>
    <cfRule type="cellIs" dxfId="111" priority="108" operator="lessThan">
      <formula>0.99</formula>
    </cfRule>
    <cfRule type="cellIs" dxfId="110" priority="109" operator="greaterThan">
      <formula>1</formula>
    </cfRule>
  </conditionalFormatting>
  <conditionalFormatting sqref="E11:F11">
    <cfRule type="cellIs" dxfId="109" priority="102" operator="greaterThan">
      <formula>1</formula>
    </cfRule>
    <cfRule type="cellIs" dxfId="108" priority="106" operator="lessThan">
      <formula>1</formula>
    </cfRule>
  </conditionalFormatting>
  <conditionalFormatting sqref="E28:F28">
    <cfRule type="cellIs" dxfId="104" priority="99" operator="lessThan">
      <formula>1</formula>
    </cfRule>
    <cfRule type="cellIs" dxfId="103" priority="100" operator="lessThan">
      <formula>0.99</formula>
    </cfRule>
    <cfRule type="cellIs" dxfId="102" priority="101" operator="greaterThan">
      <formula>1</formula>
    </cfRule>
  </conditionalFormatting>
  <conditionalFormatting sqref="E37:F37">
    <cfRule type="cellIs" dxfId="101" priority="96" operator="lessThan">
      <formula>1</formula>
    </cfRule>
    <cfRule type="cellIs" dxfId="100" priority="97" operator="lessThan">
      <formula>0.99</formula>
    </cfRule>
    <cfRule type="cellIs" dxfId="99" priority="98" operator="greaterThan">
      <formula>1</formula>
    </cfRule>
  </conditionalFormatting>
  <conditionalFormatting sqref="E45:F45">
    <cfRule type="cellIs" dxfId="98" priority="93" operator="lessThan">
      <formula>1</formula>
    </cfRule>
    <cfRule type="cellIs" dxfId="97" priority="94" operator="lessThan">
      <formula>0.99</formula>
    </cfRule>
    <cfRule type="cellIs" dxfId="96" priority="95" operator="greaterThan">
      <formula>1</formula>
    </cfRule>
  </conditionalFormatting>
  <conditionalFormatting sqref="E53:F53">
    <cfRule type="cellIs" dxfId="95" priority="90" operator="lessThan">
      <formula>1</formula>
    </cfRule>
    <cfRule type="cellIs" dxfId="94" priority="91" operator="lessThan">
      <formula>0.99</formula>
    </cfRule>
    <cfRule type="cellIs" dxfId="93" priority="92" operator="greaterThan">
      <formula>1</formula>
    </cfRule>
  </conditionalFormatting>
  <conditionalFormatting sqref="E62:F62">
    <cfRule type="cellIs" dxfId="92" priority="87" operator="lessThan">
      <formula>1</formula>
    </cfRule>
    <cfRule type="cellIs" dxfId="91" priority="88" operator="lessThan">
      <formula>0.99</formula>
    </cfRule>
    <cfRule type="cellIs" dxfId="90" priority="89" operator="greaterThan">
      <formula>1</formula>
    </cfRule>
  </conditionalFormatting>
  <conditionalFormatting sqref="G11:H11">
    <cfRule type="cellIs" dxfId="89" priority="40" operator="greaterThan">
      <formula>1</formula>
    </cfRule>
    <cfRule type="cellIs" dxfId="88" priority="44" operator="lessThan">
      <formula>1</formula>
    </cfRule>
  </conditionalFormatting>
  <conditionalFormatting sqref="E20:F20">
    <cfRule type="cellIs" dxfId="55" priority="22" operator="lessThan">
      <formula>1</formula>
    </cfRule>
    <cfRule type="cellIs" dxfId="54" priority="23" operator="lessThan">
      <formula>0.99</formula>
    </cfRule>
    <cfRule type="cellIs" dxfId="53" priority="24" operator="greaterThan">
      <formula>1</formula>
    </cfRule>
  </conditionalFormatting>
  <conditionalFormatting sqref="G20:H20">
    <cfRule type="cellIs" dxfId="49" priority="19" operator="lessThan">
      <formula>1</formula>
    </cfRule>
    <cfRule type="cellIs" dxfId="48" priority="20" operator="lessThan">
      <formula>0.99</formula>
    </cfRule>
    <cfRule type="cellIs" dxfId="47" priority="21" operator="greaterThan">
      <formula>1</formula>
    </cfRule>
  </conditionalFormatting>
  <conditionalFormatting sqref="G28:H28">
    <cfRule type="cellIs" dxfId="37" priority="13" operator="lessThan">
      <formula>1</formula>
    </cfRule>
    <cfRule type="cellIs" dxfId="36" priority="14" operator="lessThan">
      <formula>0.99</formula>
    </cfRule>
    <cfRule type="cellIs" dxfId="35" priority="15" operator="greaterThan">
      <formula>1</formula>
    </cfRule>
  </conditionalFormatting>
  <conditionalFormatting sqref="G37:H37">
    <cfRule type="cellIs" dxfId="31" priority="10" operator="lessThan">
      <formula>1</formula>
    </cfRule>
    <cfRule type="cellIs" dxfId="30" priority="11" operator="lessThan">
      <formula>0.99</formula>
    </cfRule>
    <cfRule type="cellIs" dxfId="29" priority="12" operator="greaterThan">
      <formula>1</formula>
    </cfRule>
  </conditionalFormatting>
  <conditionalFormatting sqref="G45:H45">
    <cfRule type="cellIs" dxfId="25" priority="7" operator="lessThan">
      <formula>1</formula>
    </cfRule>
    <cfRule type="cellIs" dxfId="24" priority="8" operator="lessThan">
      <formula>0.99</formula>
    </cfRule>
    <cfRule type="cellIs" dxfId="23" priority="9" operator="greaterThan">
      <formula>1</formula>
    </cfRule>
  </conditionalFormatting>
  <conditionalFormatting sqref="G53:H53">
    <cfRule type="cellIs" dxfId="19" priority="4" operator="lessThan">
      <formula>1</formula>
    </cfRule>
    <cfRule type="cellIs" dxfId="18" priority="5" operator="lessThan">
      <formula>0.99</formula>
    </cfRule>
    <cfRule type="cellIs" dxfId="17" priority="6" operator="greaterThan">
      <formula>1</formula>
    </cfRule>
  </conditionalFormatting>
  <conditionalFormatting sqref="G62:H62">
    <cfRule type="cellIs" dxfId="13" priority="1" operator="lessThan">
      <formula>1</formula>
    </cfRule>
    <cfRule type="cellIs" dxfId="12" priority="2" operator="lessThan">
      <formula>0.99</formula>
    </cfRule>
    <cfRule type="cellIs" dxfId="11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0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workbookViewId="0">
      <selection activeCell="C29" sqref="C29"/>
    </sheetView>
  </sheetViews>
  <sheetFormatPr defaultColWidth="9.109375" defaultRowHeight="13.8" x14ac:dyDescent="0.3"/>
  <cols>
    <col min="1" max="1" width="29.33203125" style="2" customWidth="1"/>
    <col min="2" max="2" width="19.77734375" style="2" customWidth="1"/>
    <col min="3" max="5" width="14.109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3" customFormat="1" ht="15.6" x14ac:dyDescent="0.3">
      <c r="A1" s="42" t="s">
        <v>0</v>
      </c>
    </row>
    <row r="2" spans="1:5" s="43" customFormat="1" ht="14.4" x14ac:dyDescent="0.3">
      <c r="A2" s="44" t="s">
        <v>27</v>
      </c>
    </row>
    <row r="3" spans="1:5" s="43" customFormat="1" x14ac:dyDescent="0.3">
      <c r="A3" s="6" t="s">
        <v>32</v>
      </c>
    </row>
    <row r="4" spans="1:5" s="43" customFormat="1" x14ac:dyDescent="0.3"/>
    <row r="5" spans="1:5" s="43" customFormat="1" ht="33" customHeight="1" x14ac:dyDescent="0.3">
      <c r="A5" s="8" t="s">
        <v>2</v>
      </c>
      <c r="B5" s="8" t="s">
        <v>3</v>
      </c>
      <c r="C5" s="45" t="s">
        <v>30</v>
      </c>
      <c r="D5" s="45" t="s">
        <v>31</v>
      </c>
      <c r="E5" s="45" t="s">
        <v>28</v>
      </c>
    </row>
    <row r="6" spans="1:5" s="43" customFormat="1" ht="8.25" customHeight="1" x14ac:dyDescent="0.3">
      <c r="A6" s="23"/>
      <c r="B6" s="46"/>
      <c r="C6" s="47"/>
      <c r="D6" s="47"/>
      <c r="E6" s="47"/>
    </row>
    <row r="7" spans="1:5" s="43" customFormat="1" ht="28.95" customHeight="1" x14ac:dyDescent="0.3">
      <c r="A7" s="48" t="s">
        <v>29</v>
      </c>
      <c r="B7" s="49" t="s">
        <v>12</v>
      </c>
      <c r="C7" s="50">
        <v>5653</v>
      </c>
      <c r="D7" s="50">
        <v>6825</v>
      </c>
      <c r="E7" s="51">
        <f>(D7-C7)/C7</f>
        <v>0.20732354502034317</v>
      </c>
    </row>
    <row r="8" spans="1:5" s="43" customFormat="1" ht="8.25" customHeight="1" x14ac:dyDescent="0.3">
      <c r="A8" s="23"/>
      <c r="B8" s="46"/>
      <c r="C8" s="47"/>
      <c r="D8" s="47"/>
      <c r="E8" s="47"/>
    </row>
    <row r="9" spans="1:5" s="43" customFormat="1" ht="28.95" customHeight="1" x14ac:dyDescent="0.3">
      <c r="A9" s="48" t="s">
        <v>14</v>
      </c>
      <c r="B9" s="49" t="s">
        <v>12</v>
      </c>
      <c r="C9" s="50">
        <v>6221</v>
      </c>
      <c r="D9" s="50">
        <v>6131</v>
      </c>
      <c r="E9" s="51">
        <f>(D9-C9)/C9</f>
        <v>-1.446712747146761E-2</v>
      </c>
    </row>
    <row r="10" spans="1:5" s="43" customFormat="1" ht="8.25" customHeight="1" x14ac:dyDescent="0.3">
      <c r="A10" s="52"/>
      <c r="B10" s="46"/>
      <c r="C10" s="53"/>
      <c r="D10" s="53"/>
      <c r="E10" s="54"/>
    </row>
    <row r="11" spans="1:5" s="43" customFormat="1" ht="28.95" customHeight="1" x14ac:dyDescent="0.3">
      <c r="A11" s="48" t="s">
        <v>20</v>
      </c>
      <c r="B11" s="49" t="s">
        <v>12</v>
      </c>
      <c r="C11" s="50">
        <v>4337</v>
      </c>
      <c r="D11" s="50">
        <v>3450</v>
      </c>
      <c r="E11" s="51">
        <f>(D11-C11)/C11</f>
        <v>-0.20451925293982015</v>
      </c>
    </row>
    <row r="12" spans="1:5" s="43" customFormat="1" ht="8.25" customHeight="1" x14ac:dyDescent="0.3">
      <c r="A12" s="52"/>
      <c r="B12" s="46"/>
      <c r="C12" s="53"/>
      <c r="D12" s="53"/>
      <c r="E12" s="54"/>
    </row>
    <row r="13" spans="1:5" s="43" customFormat="1" ht="28.95" customHeight="1" x14ac:dyDescent="0.3">
      <c r="A13" s="48" t="s">
        <v>21</v>
      </c>
      <c r="B13" s="49" t="s">
        <v>12</v>
      </c>
      <c r="C13" s="50">
        <v>25531</v>
      </c>
      <c r="D13" s="50">
        <v>30102</v>
      </c>
      <c r="E13" s="51">
        <f>(D13-C13)/C13</f>
        <v>0.17903724883474992</v>
      </c>
    </row>
    <row r="14" spans="1:5" s="43" customFormat="1" ht="8.25" customHeight="1" x14ac:dyDescent="0.3">
      <c r="A14" s="52"/>
      <c r="B14" s="46"/>
      <c r="C14" s="53"/>
      <c r="D14" s="53"/>
      <c r="E14" s="54"/>
    </row>
    <row r="15" spans="1:5" s="43" customFormat="1" ht="28.95" customHeight="1" x14ac:dyDescent="0.3">
      <c r="A15" s="48" t="s">
        <v>22</v>
      </c>
      <c r="B15" s="49" t="s">
        <v>12</v>
      </c>
      <c r="C15" s="50">
        <v>2932</v>
      </c>
      <c r="D15" s="50">
        <v>2445</v>
      </c>
      <c r="E15" s="51">
        <f>(D15-C15)/C15</f>
        <v>-0.16609822646657571</v>
      </c>
    </row>
    <row r="16" spans="1:5" s="43" customFormat="1" ht="8.25" customHeight="1" x14ac:dyDescent="0.3">
      <c r="A16" s="52"/>
      <c r="B16" s="46"/>
      <c r="C16" s="53"/>
      <c r="D16" s="53"/>
      <c r="E16" s="54"/>
    </row>
    <row r="17" spans="1:8" s="43" customFormat="1" ht="28.95" customHeight="1" x14ac:dyDescent="0.3">
      <c r="A17" s="48" t="s">
        <v>23</v>
      </c>
      <c r="B17" s="49" t="s">
        <v>12</v>
      </c>
      <c r="C17" s="50">
        <v>4437</v>
      </c>
      <c r="D17" s="50">
        <v>5537</v>
      </c>
      <c r="E17" s="51">
        <f>(D17-C17)/C17</f>
        <v>0.24791525805724587</v>
      </c>
    </row>
    <row r="18" spans="1:8" s="43" customFormat="1" ht="8.25" customHeight="1" x14ac:dyDescent="0.3">
      <c r="A18" s="52"/>
      <c r="B18" s="46"/>
      <c r="C18" s="53"/>
      <c r="D18" s="53"/>
      <c r="E18" s="54"/>
    </row>
    <row r="19" spans="1:8" s="43" customFormat="1" ht="28.95" customHeight="1" x14ac:dyDescent="0.3">
      <c r="A19" s="48" t="s">
        <v>24</v>
      </c>
      <c r="B19" s="49" t="s">
        <v>12</v>
      </c>
      <c r="C19" s="50">
        <v>4585</v>
      </c>
      <c r="D19" s="50">
        <v>3918</v>
      </c>
      <c r="E19" s="51">
        <f>(D19-C19)/C19</f>
        <v>-0.14547437295528898</v>
      </c>
    </row>
    <row r="20" spans="1:8" s="43" customFormat="1" ht="8.25" customHeight="1" x14ac:dyDescent="0.3">
      <c r="A20" s="52"/>
      <c r="B20" s="46"/>
      <c r="C20" s="53"/>
      <c r="D20" s="53"/>
      <c r="E20" s="54"/>
    </row>
    <row r="21" spans="1:8" ht="9" customHeight="1" x14ac:dyDescent="0.3">
      <c r="C21" s="3"/>
      <c r="D21" s="3"/>
    </row>
    <row r="22" spans="1:8" ht="27" customHeight="1" x14ac:dyDescent="0.3">
      <c r="A22" s="59" t="s">
        <v>25</v>
      </c>
      <c r="B22" s="59"/>
      <c r="C22" s="59"/>
      <c r="D22" s="59"/>
      <c r="E22" s="59"/>
      <c r="F22" s="55"/>
      <c r="G22" s="55"/>
      <c r="H22" s="55"/>
    </row>
    <row r="23" spans="1:8" ht="31.8" customHeight="1" x14ac:dyDescent="0.3">
      <c r="A23" s="59" t="s">
        <v>26</v>
      </c>
      <c r="B23" s="59"/>
      <c r="C23" s="59"/>
      <c r="D23" s="59"/>
      <c r="E23" s="59"/>
    </row>
  </sheetData>
  <mergeCells count="2">
    <mergeCell ref="A22:E22"/>
    <mergeCell ref="A23:E23"/>
  </mergeCells>
  <conditionalFormatting sqref="E7">
    <cfRule type="cellIs" dxfId="69" priority="17" operator="greaterThan">
      <formula>0</formula>
    </cfRule>
    <cfRule type="cellIs" dxfId="68" priority="18" operator="lessThan">
      <formula>0</formula>
    </cfRule>
  </conditionalFormatting>
  <conditionalFormatting sqref="E13">
    <cfRule type="cellIs" dxfId="63" priority="11" operator="greaterThan">
      <formula>0</formula>
    </cfRule>
    <cfRule type="cellIs" dxfId="62" priority="12" operator="lessThan">
      <formula>0</formula>
    </cfRule>
  </conditionalFormatting>
  <conditionalFormatting sqref="E15">
    <cfRule type="cellIs" dxfId="61" priority="9" operator="greaterThan">
      <formula>0</formula>
    </cfRule>
    <cfRule type="cellIs" dxfId="60" priority="10" operator="lessThan">
      <formula>0</formula>
    </cfRule>
  </conditionalFormatting>
  <conditionalFormatting sqref="E17">
    <cfRule type="cellIs" dxfId="59" priority="7" operator="greaterThan">
      <formula>0</formula>
    </cfRule>
    <cfRule type="cellIs" dxfId="58" priority="8" operator="lessThan">
      <formula>0</formula>
    </cfRule>
  </conditionalFormatting>
  <conditionalFormatting sqref="E19">
    <cfRule type="cellIs" dxfId="57" priority="5" operator="greaterThan">
      <formula>0</formula>
    </cfRule>
    <cfRule type="cellIs" dxfId="56" priority="6" operator="lessThan">
      <formula>0</formula>
    </cfRule>
  </conditionalFormatting>
  <conditionalFormatting sqref="E9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E11">
    <cfRule type="cellIs" dxfId="3" priority="1" operator="greaterThan">
      <formula>0</formula>
    </cfRule>
    <cfRule type="cellIs" dxfId="2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3A9266-22A6-4C94-BD93-8EE3AA031B31}"/>
</file>

<file path=customXml/itemProps2.xml><?xml version="1.0" encoding="utf-8"?>
<ds:datastoreItem xmlns:ds="http://schemas.openxmlformats.org/officeDocument/2006/customXml" ds:itemID="{A20AA476-92EB-4101-9EDF-E5B78F47F6DD}"/>
</file>

<file path=customXml/itemProps3.xml><?xml version="1.0" encoding="utf-8"?>
<ds:datastoreItem xmlns:ds="http://schemas.openxmlformats.org/officeDocument/2006/customXml" ds:itemID="{B4337AC2-2879-4163-8DBD-CC820ED572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Flussi_palermo</vt:lpstr>
      <vt:lpstr>varpend_palermo</vt:lpstr>
      <vt:lpstr>Flussi_palermo!Area_stampa</vt:lpstr>
      <vt:lpstr>varpend_palermo!Area_stampa</vt:lpstr>
      <vt:lpstr>Flussi_palermo!Titoli_stampa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2017-02-27T15:09:25Z</dcterms:created>
  <dcterms:modified xsi:type="dcterms:W3CDTF">2017-09-13T09:19:47Z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