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 " sheetId="8" r:id="rId2"/>
    <sheet name="Stratigrafia pendenti" sheetId="15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'!$A$2:$F$62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H57" i="6" l="1"/>
  <c r="G57" i="6"/>
  <c r="H48" i="6"/>
  <c r="G48" i="6"/>
  <c r="H39" i="6"/>
  <c r="G39" i="6"/>
  <c r="H30" i="6"/>
  <c r="G30" i="6"/>
  <c r="H21" i="6"/>
  <c r="G21" i="6"/>
  <c r="H12" i="6"/>
  <c r="G12" i="6"/>
  <c r="G41" i="6" l="1"/>
  <c r="G23" i="6"/>
  <c r="G50" i="6"/>
  <c r="G59" i="6"/>
  <c r="G14" i="6"/>
  <c r="G32" i="6"/>
  <c r="F17" i="8"/>
  <c r="F15" i="8"/>
  <c r="F13" i="8"/>
  <c r="F11" i="8"/>
  <c r="F9" i="8"/>
  <c r="F7" i="8"/>
  <c r="D12" i="6" l="1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E59" i="6" l="1"/>
  <c r="C59" i="6"/>
  <c r="E23" i="6"/>
  <c r="C23" i="6"/>
  <c r="E14" i="6"/>
  <c r="C14" i="6"/>
  <c r="F48" i="6" l="1"/>
  <c r="E48" i="6"/>
  <c r="D48" i="6"/>
  <c r="C48" i="6"/>
  <c r="F39" i="6"/>
  <c r="E39" i="6"/>
  <c r="D39" i="6"/>
  <c r="C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<sst xmlns="http://schemas.openxmlformats.org/spreadsheetml/2006/main" count="155" uniqueCount="44">
  <si>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</si>
  <si>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</si>
  <si>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</si>
  <si>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</si>
  <si>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</si>
  <si>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</si>
  <si>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</si>
  <si>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</si>
  <si>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</si>
  <si>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Iscritti 2015</t>
  </si>
  <si>
    <t>Definiti 2015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</si>
  <si>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</si>
  <si>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</si>
  <si>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</si>
  <si>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</si>
  <si>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</si>
  <si>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</si>
  <si>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</si>
  <si>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</si>
  <si>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</si>
  <si>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</si>
  <si>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</si>
  <si>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</si>
  <si>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</si>
  <si>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</si>
  <si>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Fino al 2006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</si>
  <si>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</si>
  <si>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</si>
  <si>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</si>
  <si>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</si>
  <si>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</si>
  <si>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</si>
  <si>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</si>
  <si>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</si>
  <si>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</si>
  <si>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2016</t>
  </si>
  <si>
    <t>Definiti 2016</t>
  </si>
  <si>
    <t>Pendenti al 31/12/2014</t>
  </si>
  <si>
    <t>Ultimo aggiornamento del sistema di rilevazione avvenuto il 15 gennaio 2018</t>
  </si>
  <si>
    <t>Pendenti al 31 dicembre 2017</t>
  </si>
  <si>
    <t>Anni 2015 -2017</t>
  </si>
  <si>
    <t>Iscritti 2017</t>
  </si>
  <si>
    <t>Definiti 2017</t>
  </si>
  <si>
    <t>Pendenti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</si>
</sst>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3" fillId="0" borderId="0" xfId="5" applyFont="1" applyFill="1"/>
    <xf numFmtId="0" fontId="5" fillId="0" borderId="0" xfId="2" applyFont="1"/>
    <xf numFmtId="3" fontId="3" fillId="0" borderId="1" xfId="2" applyNumberFormat="1" applyFont="1" applyBorder="1"/>
    <xf numFmtId="0" fontId="2" fillId="0" borderId="0" xfId="2" applyFont="1" applyBorder="1"/>
    <xf numFmtId="0" fontId="3" fillId="0" borderId="7" xfId="2" applyFont="1" applyBorder="1" applyAlignment="1">
      <alignment horizontal="right" vertical="center" wrapText="1"/>
    </xf>
    <xf numFmtId="3" fontId="2" fillId="0" borderId="0" xfId="2" applyNumberFormat="1" applyFont="1" applyBorder="1"/>
    <xf numFmtId="0" fontId="3" fillId="0" borderId="0" xfId="2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47" sqref="J47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12</v>
      </c>
    </row>
    <row r="2" spans="1:8" ht="15" x14ac:dyDescent="0.25">
      <c r="A2" s="9" t="s">
        <v>13</v>
      </c>
    </row>
    <row r="3" spans="1:8" x14ac:dyDescent="0.2">
      <c r="A3" s="29" t="s">
        <v>16</v>
      </c>
      <c r="B3" s="30"/>
    </row>
    <row r="4" spans="1:8" x14ac:dyDescent="0.2">
      <c r="A4" s="29" t="s">
        <v>40</v>
      </c>
      <c r="B4" s="36"/>
    </row>
    <row r="6" spans="1:8" ht="25.5" x14ac:dyDescent="0.2">
      <c r="A6" s="6" t="s">
        <v>1</v>
      </c>
      <c r="B6" s="6" t="s">
        <v>2</v>
      </c>
      <c r="C6" s="7" t="s">
        <v>9</v>
      </c>
      <c r="D6" s="7" t="s">
        <v>10</v>
      </c>
      <c r="E6" s="7" t="s">
        <v>35</v>
      </c>
      <c r="F6" s="7" t="s">
        <v>36</v>
      </c>
      <c r="G6" s="7" t="s">
        <v>41</v>
      </c>
      <c r="H6" s="7" t="s">
        <v>42</v>
      </c>
    </row>
    <row r="7" spans="1:8" x14ac:dyDescent="0.2">
      <c r="A7" s="56" t="s">
        <v>3</v>
      </c>
      <c r="B7" s="3" t="s">
        <v>17</v>
      </c>
      <c r="C7" s="4">
        <v>1354</v>
      </c>
      <c r="D7" s="4">
        <v>1625</v>
      </c>
      <c r="E7" s="4">
        <v>1317</v>
      </c>
      <c r="F7" s="4">
        <v>1500</v>
      </c>
      <c r="G7" s="4">
        <v>1301</v>
      </c>
      <c r="H7" s="4">
        <v>1319</v>
      </c>
    </row>
    <row r="8" spans="1:8" x14ac:dyDescent="0.2">
      <c r="A8" s="56" t="s">
        <v>3</v>
      </c>
      <c r="B8" s="3" t="s">
        <v>19</v>
      </c>
      <c r="C8" s="4">
        <v>252</v>
      </c>
      <c r="D8" s="4">
        <v>222</v>
      </c>
      <c r="E8" s="4">
        <v>274</v>
      </c>
      <c r="F8" s="4">
        <v>233</v>
      </c>
      <c r="G8" s="4">
        <v>273</v>
      </c>
      <c r="H8" s="4">
        <v>357</v>
      </c>
    </row>
    <row r="9" spans="1:8" x14ac:dyDescent="0.2">
      <c r="A9" s="56" t="s">
        <v>3</v>
      </c>
      <c r="B9" s="3" t="s">
        <v>20</v>
      </c>
      <c r="C9" s="4">
        <v>172</v>
      </c>
      <c r="D9" s="4">
        <v>170</v>
      </c>
      <c r="E9" s="4">
        <v>131</v>
      </c>
      <c r="F9" s="4">
        <v>181</v>
      </c>
      <c r="G9" s="4">
        <v>99</v>
      </c>
      <c r="H9" s="4">
        <v>107</v>
      </c>
    </row>
    <row r="10" spans="1:8" x14ac:dyDescent="0.2">
      <c r="A10" s="56" t="s">
        <v>3</v>
      </c>
      <c r="B10" s="3" t="s">
        <v>21</v>
      </c>
      <c r="C10" s="4">
        <v>34</v>
      </c>
      <c r="D10" s="4">
        <v>27</v>
      </c>
      <c r="E10" s="4">
        <v>51</v>
      </c>
      <c r="F10" s="4">
        <v>24</v>
      </c>
      <c r="G10" s="4">
        <v>30</v>
      </c>
      <c r="H10" s="4">
        <v>38</v>
      </c>
    </row>
    <row r="11" spans="1:8" x14ac:dyDescent="0.2">
      <c r="A11" s="56" t="s">
        <v>3</v>
      </c>
      <c r="B11" s="3" t="s">
        <v>22</v>
      </c>
      <c r="C11" s="4">
        <v>7</v>
      </c>
      <c r="D11" s="4">
        <v>3</v>
      </c>
      <c r="E11" s="4">
        <v>3</v>
      </c>
      <c r="F11" s="4">
        <v>4</v>
      </c>
      <c r="G11" s="4">
        <v>3</v>
      </c>
      <c r="H11" s="4">
        <v>4</v>
      </c>
    </row>
    <row r="12" spans="1:8" x14ac:dyDescent="0.2">
      <c r="A12" s="56"/>
      <c r="B12" s="13" t="s">
        <v>18</v>
      </c>
      <c r="C12" s="14">
        <f>SUM(C7:C11)</f>
        <v>1819</v>
      </c>
      <c r="D12" s="14">
        <f>SUM(D7:D11)</f>
        <v>2047</v>
      </c>
      <c r="E12" s="14">
        <f t="shared" ref="E12:F12" si="0">SUM(E7:E11)</f>
        <v>1776</v>
      </c>
      <c r="F12" s="14">
        <f t="shared" si="0"/>
        <v>1942</v>
      </c>
      <c r="G12" s="14">
        <f t="shared" ref="G12:H12" si="1">SUM(G7:G11)</f>
        <v>1706</v>
      </c>
      <c r="H12" s="14">
        <f t="shared" si="1"/>
        <v>1825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14</v>
      </c>
      <c r="C14" s="54">
        <f>D12/C12</f>
        <v>1.1253435953820781</v>
      </c>
      <c r="D14" s="55"/>
      <c r="E14" s="54">
        <f>F12/E12</f>
        <v>1.0934684684684686</v>
      </c>
      <c r="F14" s="55"/>
      <c r="G14" s="54">
        <f>H12/G12</f>
        <v>1.0697538100820634</v>
      </c>
      <c r="H14" s="55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6" t="s">
        <v>4</v>
      </c>
      <c r="B16" s="3" t="s">
        <v>17</v>
      </c>
      <c r="C16" s="4">
        <v>758</v>
      </c>
      <c r="D16" s="4">
        <v>966</v>
      </c>
      <c r="E16" s="4">
        <v>862</v>
      </c>
      <c r="F16" s="4">
        <v>1227</v>
      </c>
      <c r="G16" s="4">
        <v>758</v>
      </c>
      <c r="H16" s="4">
        <v>812</v>
      </c>
    </row>
    <row r="17" spans="1:8" x14ac:dyDescent="0.2">
      <c r="A17" s="56" t="s">
        <v>4</v>
      </c>
      <c r="B17" s="3" t="s">
        <v>19</v>
      </c>
      <c r="C17" s="4">
        <v>223</v>
      </c>
      <c r="D17" s="4">
        <v>317</v>
      </c>
      <c r="E17" s="4">
        <v>180</v>
      </c>
      <c r="F17" s="4">
        <v>536</v>
      </c>
      <c r="G17" s="4">
        <v>246</v>
      </c>
      <c r="H17" s="4">
        <v>576</v>
      </c>
    </row>
    <row r="18" spans="1:8" x14ac:dyDescent="0.2">
      <c r="A18" s="56" t="s">
        <v>4</v>
      </c>
      <c r="B18" s="3" t="s">
        <v>20</v>
      </c>
      <c r="C18" s="4">
        <v>132</v>
      </c>
      <c r="D18" s="4">
        <v>139</v>
      </c>
      <c r="E18" s="5">
        <v>91</v>
      </c>
      <c r="F18" s="4">
        <v>107</v>
      </c>
      <c r="G18" s="5">
        <v>101</v>
      </c>
      <c r="H18" s="4">
        <v>101</v>
      </c>
    </row>
    <row r="19" spans="1:8" x14ac:dyDescent="0.2">
      <c r="A19" s="56" t="s">
        <v>4</v>
      </c>
      <c r="B19" s="3" t="s">
        <v>21</v>
      </c>
      <c r="C19" s="4">
        <v>52</v>
      </c>
      <c r="D19" s="4">
        <v>45</v>
      </c>
      <c r="E19" s="4">
        <v>39</v>
      </c>
      <c r="F19" s="4">
        <v>53</v>
      </c>
      <c r="G19" s="4">
        <v>34</v>
      </c>
      <c r="H19" s="4">
        <v>74</v>
      </c>
    </row>
    <row r="20" spans="1:8" x14ac:dyDescent="0.2">
      <c r="A20" s="56" t="s">
        <v>4</v>
      </c>
      <c r="B20" s="3" t="s">
        <v>22</v>
      </c>
      <c r="C20" s="4">
        <v>3</v>
      </c>
      <c r="D20" s="4">
        <v>2</v>
      </c>
      <c r="E20" s="4">
        <v>1</v>
      </c>
      <c r="F20" s="4">
        <v>4</v>
      </c>
      <c r="G20" s="4">
        <v>2</v>
      </c>
      <c r="H20" s="4">
        <v>1</v>
      </c>
    </row>
    <row r="21" spans="1:8" x14ac:dyDescent="0.2">
      <c r="A21" s="56"/>
      <c r="B21" s="13" t="s">
        <v>18</v>
      </c>
      <c r="C21" s="14">
        <f t="shared" ref="C21:F21" si="2">SUM(C16:C20)</f>
        <v>1168</v>
      </c>
      <c r="D21" s="14">
        <f t="shared" si="2"/>
        <v>1469</v>
      </c>
      <c r="E21" s="14">
        <f t="shared" si="2"/>
        <v>1173</v>
      </c>
      <c r="F21" s="14">
        <f t="shared" si="2"/>
        <v>1927</v>
      </c>
      <c r="G21" s="14">
        <f t="shared" ref="G21:H21" si="3">SUM(G16:G20)</f>
        <v>1141</v>
      </c>
      <c r="H21" s="14">
        <f t="shared" si="3"/>
        <v>1564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14</v>
      </c>
      <c r="C23" s="54">
        <f>D21/C21</f>
        <v>1.2577054794520548</v>
      </c>
      <c r="D23" s="55"/>
      <c r="E23" s="54">
        <f>F21/E21</f>
        <v>1.6427962489343564</v>
      </c>
      <c r="F23" s="55"/>
      <c r="G23" s="54">
        <f>H21/G21</f>
        <v>1.3707274320771252</v>
      </c>
      <c r="H23" s="55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6" t="s">
        <v>5</v>
      </c>
      <c r="B25" s="3" t="s">
        <v>17</v>
      </c>
      <c r="C25" s="4">
        <v>6801</v>
      </c>
      <c r="D25" s="4">
        <v>7362</v>
      </c>
      <c r="E25" s="4">
        <v>6899</v>
      </c>
      <c r="F25" s="4">
        <v>7781</v>
      </c>
      <c r="G25" s="4">
        <v>6704</v>
      </c>
      <c r="H25" s="4">
        <v>6641</v>
      </c>
    </row>
    <row r="26" spans="1:8" x14ac:dyDescent="0.2">
      <c r="A26" s="56"/>
      <c r="B26" s="3" t="s">
        <v>19</v>
      </c>
      <c r="C26" s="4">
        <v>648</v>
      </c>
      <c r="D26" s="4">
        <v>825</v>
      </c>
      <c r="E26" s="4">
        <v>675</v>
      </c>
      <c r="F26" s="4">
        <v>841</v>
      </c>
      <c r="G26" s="4">
        <v>875</v>
      </c>
      <c r="H26" s="4">
        <v>907</v>
      </c>
    </row>
    <row r="27" spans="1:8" x14ac:dyDescent="0.2">
      <c r="A27" s="56"/>
      <c r="B27" s="3" t="s">
        <v>20</v>
      </c>
      <c r="C27" s="4">
        <v>436</v>
      </c>
      <c r="D27" s="4">
        <v>455</v>
      </c>
      <c r="E27" s="4">
        <v>440</v>
      </c>
      <c r="F27" s="4">
        <v>455</v>
      </c>
      <c r="G27" s="4">
        <v>441</v>
      </c>
      <c r="H27" s="4">
        <v>392</v>
      </c>
    </row>
    <row r="28" spans="1:8" x14ac:dyDescent="0.2">
      <c r="A28" s="56"/>
      <c r="B28" s="3" t="s">
        <v>21</v>
      </c>
      <c r="C28" s="4">
        <v>178</v>
      </c>
      <c r="D28" s="4">
        <v>95</v>
      </c>
      <c r="E28" s="4">
        <v>174</v>
      </c>
      <c r="F28" s="4">
        <v>289</v>
      </c>
      <c r="G28" s="4">
        <v>161</v>
      </c>
      <c r="H28" s="4">
        <v>308</v>
      </c>
    </row>
    <row r="29" spans="1:8" x14ac:dyDescent="0.2">
      <c r="A29" s="56"/>
      <c r="B29" s="3" t="s">
        <v>22</v>
      </c>
      <c r="C29" s="4">
        <v>18</v>
      </c>
      <c r="D29" s="4">
        <v>21</v>
      </c>
      <c r="E29" s="4">
        <v>18</v>
      </c>
      <c r="F29" s="4">
        <v>11</v>
      </c>
      <c r="G29" s="4">
        <v>8</v>
      </c>
      <c r="H29" s="4">
        <v>12</v>
      </c>
    </row>
    <row r="30" spans="1:8" x14ac:dyDescent="0.2">
      <c r="A30" s="56"/>
      <c r="B30" s="13" t="s">
        <v>18</v>
      </c>
      <c r="C30" s="14">
        <f t="shared" ref="C30:F30" si="4">SUM(C25:C29)</f>
        <v>8081</v>
      </c>
      <c r="D30" s="14">
        <f t="shared" si="4"/>
        <v>8758</v>
      </c>
      <c r="E30" s="14">
        <f t="shared" si="4"/>
        <v>8206</v>
      </c>
      <c r="F30" s="14">
        <f t="shared" si="4"/>
        <v>9377</v>
      </c>
      <c r="G30" s="14">
        <f t="shared" ref="G30:H30" si="5">SUM(G25:G29)</f>
        <v>8189</v>
      </c>
      <c r="H30" s="14">
        <f t="shared" si="5"/>
        <v>8260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14</v>
      </c>
      <c r="C32" s="54">
        <f>D30/C30</f>
        <v>1.0837767603019428</v>
      </c>
      <c r="D32" s="55"/>
      <c r="E32" s="54">
        <f>F30/E30</f>
        <v>1.1427004630757982</v>
      </c>
      <c r="F32" s="55"/>
      <c r="G32" s="54">
        <f>H30/G30</f>
        <v>1.0086701672975944</v>
      </c>
      <c r="H32" s="55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6" t="s">
        <v>6</v>
      </c>
      <c r="B34" s="3" t="s">
        <v>17</v>
      </c>
      <c r="C34" s="4">
        <v>457</v>
      </c>
      <c r="D34" s="4">
        <v>534</v>
      </c>
      <c r="E34" s="4">
        <v>423</v>
      </c>
      <c r="F34" s="4">
        <v>525</v>
      </c>
      <c r="G34" s="4">
        <v>349</v>
      </c>
      <c r="H34" s="4">
        <v>413</v>
      </c>
    </row>
    <row r="35" spans="1:8" x14ac:dyDescent="0.2">
      <c r="A35" s="56" t="s">
        <v>6</v>
      </c>
      <c r="B35" s="3" t="s">
        <v>19</v>
      </c>
      <c r="C35" s="4">
        <v>86</v>
      </c>
      <c r="D35" s="4">
        <v>92</v>
      </c>
      <c r="E35" s="4">
        <v>123</v>
      </c>
      <c r="F35" s="4">
        <v>90</v>
      </c>
      <c r="G35" s="4">
        <v>116</v>
      </c>
      <c r="H35" s="4">
        <v>103</v>
      </c>
    </row>
    <row r="36" spans="1:8" x14ac:dyDescent="0.2">
      <c r="A36" s="56" t="s">
        <v>6</v>
      </c>
      <c r="B36" s="3" t="s">
        <v>20</v>
      </c>
      <c r="C36" s="4">
        <v>41</v>
      </c>
      <c r="D36" s="4">
        <v>27</v>
      </c>
      <c r="E36" s="4">
        <v>30</v>
      </c>
      <c r="F36" s="4">
        <v>37</v>
      </c>
      <c r="G36" s="4">
        <v>29</v>
      </c>
      <c r="H36" s="4">
        <v>47</v>
      </c>
    </row>
    <row r="37" spans="1:8" x14ac:dyDescent="0.2">
      <c r="A37" s="56" t="s">
        <v>6</v>
      </c>
      <c r="B37" s="3" t="s">
        <v>21</v>
      </c>
      <c r="C37" s="4">
        <v>7</v>
      </c>
      <c r="D37" s="4">
        <v>14</v>
      </c>
      <c r="E37" s="4">
        <v>12</v>
      </c>
      <c r="F37" s="4">
        <v>12</v>
      </c>
      <c r="G37" s="4">
        <v>10</v>
      </c>
      <c r="H37" s="4">
        <v>15</v>
      </c>
    </row>
    <row r="38" spans="1:8" x14ac:dyDescent="0.2">
      <c r="A38" s="56" t="s">
        <v>6</v>
      </c>
      <c r="B38" s="3" t="s">
        <v>22</v>
      </c>
      <c r="C38" s="4">
        <v>3</v>
      </c>
      <c r="D38" s="4">
        <v>0</v>
      </c>
      <c r="E38" s="4">
        <v>4</v>
      </c>
      <c r="F38" s="4">
        <v>3</v>
      </c>
      <c r="G38" s="4">
        <v>2</v>
      </c>
      <c r="H38" s="4">
        <v>2</v>
      </c>
    </row>
    <row r="39" spans="1:8" x14ac:dyDescent="0.2">
      <c r="A39" s="56"/>
      <c r="B39" s="13" t="s">
        <v>18</v>
      </c>
      <c r="C39" s="14">
        <f t="shared" ref="C39:F39" si="6">SUM(C34:C38)</f>
        <v>594</v>
      </c>
      <c r="D39" s="14">
        <f t="shared" si="6"/>
        <v>667</v>
      </c>
      <c r="E39" s="14">
        <f t="shared" si="6"/>
        <v>592</v>
      </c>
      <c r="F39" s="14">
        <f t="shared" si="6"/>
        <v>667</v>
      </c>
      <c r="G39" s="14">
        <f t="shared" ref="G39:H39" si="7">SUM(G34:G38)</f>
        <v>506</v>
      </c>
      <c r="H39" s="14">
        <f t="shared" si="7"/>
        <v>580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14</v>
      </c>
      <c r="C41" s="54">
        <f>D39/C39</f>
        <v>1.1228956228956228</v>
      </c>
      <c r="D41" s="55"/>
      <c r="E41" s="54">
        <f>F39/E39</f>
        <v>1.1266891891891893</v>
      </c>
      <c r="F41" s="55"/>
      <c r="G41" s="54">
        <f>H39/G39</f>
        <v>1.1462450592885376</v>
      </c>
      <c r="H41" s="55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6" t="s">
        <v>7</v>
      </c>
      <c r="B43" s="3" t="s">
        <v>17</v>
      </c>
      <c r="C43" s="4">
        <v>1006</v>
      </c>
      <c r="D43" s="4">
        <v>1220</v>
      </c>
      <c r="E43" s="4">
        <v>1103</v>
      </c>
      <c r="F43" s="4">
        <v>1322</v>
      </c>
      <c r="G43" s="4">
        <v>1206</v>
      </c>
      <c r="H43" s="4">
        <v>1139</v>
      </c>
    </row>
    <row r="44" spans="1:8" x14ac:dyDescent="0.2">
      <c r="A44" s="56"/>
      <c r="B44" s="3" t="s">
        <v>19</v>
      </c>
      <c r="C44" s="4">
        <v>231</v>
      </c>
      <c r="D44" s="4">
        <v>231</v>
      </c>
      <c r="E44" s="4">
        <v>249</v>
      </c>
      <c r="F44" s="4">
        <v>278</v>
      </c>
      <c r="G44" s="4">
        <v>316</v>
      </c>
      <c r="H44" s="4">
        <v>332</v>
      </c>
    </row>
    <row r="45" spans="1:8" x14ac:dyDescent="0.2">
      <c r="A45" s="56"/>
      <c r="B45" s="3" t="s">
        <v>20</v>
      </c>
      <c r="C45" s="4">
        <v>110</v>
      </c>
      <c r="D45" s="4">
        <v>123</v>
      </c>
      <c r="E45" s="4">
        <v>119</v>
      </c>
      <c r="F45" s="4">
        <v>147</v>
      </c>
      <c r="G45" s="4">
        <v>93</v>
      </c>
      <c r="H45" s="4">
        <v>95</v>
      </c>
    </row>
    <row r="46" spans="1:8" x14ac:dyDescent="0.2">
      <c r="A46" s="56"/>
      <c r="B46" s="3" t="s">
        <v>21</v>
      </c>
      <c r="C46" s="4">
        <v>20</v>
      </c>
      <c r="D46" s="4">
        <v>25</v>
      </c>
      <c r="E46" s="4">
        <v>37</v>
      </c>
      <c r="F46" s="4">
        <v>44</v>
      </c>
      <c r="G46" s="4">
        <v>21</v>
      </c>
      <c r="H46" s="4">
        <v>39</v>
      </c>
    </row>
    <row r="47" spans="1:8" x14ac:dyDescent="0.2">
      <c r="A47" s="56"/>
      <c r="B47" s="3" t="s">
        <v>22</v>
      </c>
      <c r="C47" s="4">
        <v>7</v>
      </c>
      <c r="D47" s="4">
        <v>4</v>
      </c>
      <c r="E47" s="4">
        <v>5</v>
      </c>
      <c r="F47" s="4">
        <v>3</v>
      </c>
      <c r="G47" s="4">
        <v>8</v>
      </c>
      <c r="H47" s="4">
        <v>8</v>
      </c>
    </row>
    <row r="48" spans="1:8" x14ac:dyDescent="0.2">
      <c r="A48" s="56"/>
      <c r="B48" s="13" t="s">
        <v>18</v>
      </c>
      <c r="C48" s="14">
        <f t="shared" ref="C48:F48" si="8">SUM(C43:C47)</f>
        <v>1374</v>
      </c>
      <c r="D48" s="14">
        <f t="shared" si="8"/>
        <v>1603</v>
      </c>
      <c r="E48" s="14">
        <f t="shared" si="8"/>
        <v>1513</v>
      </c>
      <c r="F48" s="14">
        <f t="shared" si="8"/>
        <v>1794</v>
      </c>
      <c r="G48" s="14">
        <f t="shared" ref="G48:H48" si="9">SUM(G43:G47)</f>
        <v>1644</v>
      </c>
      <c r="H48" s="14">
        <f t="shared" si="9"/>
        <v>1613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14</v>
      </c>
      <c r="C50" s="54">
        <f>D48/C48</f>
        <v>1.1666666666666667</v>
      </c>
      <c r="D50" s="55"/>
      <c r="E50" s="54">
        <f>F48/E48</f>
        <v>1.1857237276933246</v>
      </c>
      <c r="F50" s="55"/>
      <c r="G50" s="54">
        <f>H48/G48</f>
        <v>0.98114355231143557</v>
      </c>
      <c r="H50" s="55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6" t="s">
        <v>8</v>
      </c>
      <c r="B52" s="3" t="s">
        <v>17</v>
      </c>
      <c r="C52" s="4">
        <v>793</v>
      </c>
      <c r="D52" s="4">
        <v>1170</v>
      </c>
      <c r="E52" s="4">
        <v>889</v>
      </c>
      <c r="F52" s="4">
        <v>1061</v>
      </c>
      <c r="G52" s="4">
        <v>795</v>
      </c>
      <c r="H52" s="4">
        <v>880</v>
      </c>
    </row>
    <row r="53" spans="1:8" x14ac:dyDescent="0.2">
      <c r="A53" s="56"/>
      <c r="B53" s="3" t="s">
        <v>19</v>
      </c>
      <c r="C53" s="4">
        <v>194</v>
      </c>
      <c r="D53" s="4">
        <v>372</v>
      </c>
      <c r="E53" s="4">
        <v>212</v>
      </c>
      <c r="F53" s="4">
        <v>355</v>
      </c>
      <c r="G53" s="4">
        <v>230</v>
      </c>
      <c r="H53" s="4">
        <v>323</v>
      </c>
    </row>
    <row r="54" spans="1:8" x14ac:dyDescent="0.2">
      <c r="A54" s="56"/>
      <c r="B54" s="3" t="s">
        <v>20</v>
      </c>
      <c r="C54" s="4">
        <v>97</v>
      </c>
      <c r="D54" s="4">
        <v>99</v>
      </c>
      <c r="E54" s="4">
        <v>89</v>
      </c>
      <c r="F54" s="4">
        <v>88</v>
      </c>
      <c r="G54" s="4">
        <v>99</v>
      </c>
      <c r="H54" s="4">
        <v>106</v>
      </c>
    </row>
    <row r="55" spans="1:8" x14ac:dyDescent="0.2">
      <c r="A55" s="56"/>
      <c r="B55" s="3" t="s">
        <v>21</v>
      </c>
      <c r="C55" s="4">
        <v>27</v>
      </c>
      <c r="D55" s="4">
        <v>26</v>
      </c>
      <c r="E55" s="4">
        <v>22</v>
      </c>
      <c r="F55" s="4">
        <v>50</v>
      </c>
      <c r="G55" s="4">
        <v>28</v>
      </c>
      <c r="H55" s="4">
        <v>42</v>
      </c>
    </row>
    <row r="56" spans="1:8" x14ac:dyDescent="0.2">
      <c r="A56" s="56"/>
      <c r="B56" s="3" t="s">
        <v>22</v>
      </c>
      <c r="C56" s="4">
        <v>7</v>
      </c>
      <c r="D56" s="4">
        <v>4</v>
      </c>
      <c r="E56" s="4">
        <v>2</v>
      </c>
      <c r="F56" s="4">
        <v>3</v>
      </c>
      <c r="G56" s="4">
        <v>6</v>
      </c>
      <c r="H56" s="4">
        <v>8</v>
      </c>
    </row>
    <row r="57" spans="1:8" x14ac:dyDescent="0.2">
      <c r="A57" s="56"/>
      <c r="B57" s="13" t="s">
        <v>18</v>
      </c>
      <c r="C57" s="14">
        <f t="shared" ref="C57:F57" si="10">SUM(C52:C56)</f>
        <v>1118</v>
      </c>
      <c r="D57" s="14">
        <f t="shared" si="10"/>
        <v>1671</v>
      </c>
      <c r="E57" s="14">
        <f t="shared" si="10"/>
        <v>1214</v>
      </c>
      <c r="F57" s="14">
        <f t="shared" si="10"/>
        <v>1557</v>
      </c>
      <c r="G57" s="14">
        <f t="shared" ref="G57:H57" si="11">SUM(G52:G56)</f>
        <v>1158</v>
      </c>
      <c r="H57" s="14">
        <f t="shared" si="11"/>
        <v>1359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14</v>
      </c>
      <c r="C59" s="54">
        <f>D57/C57</f>
        <v>1.4946332737030412</v>
      </c>
      <c r="D59" s="55"/>
      <c r="E59" s="54">
        <f>F57/E57</f>
        <v>1.2825370675453047</v>
      </c>
      <c r="F59" s="55"/>
      <c r="G59" s="54">
        <f>H57/G57</f>
        <v>1.1735751295336787</v>
      </c>
      <c r="H59" s="55"/>
    </row>
    <row r="61" spans="1:8" x14ac:dyDescent="0.2">
      <c r="A61" s="48" t="s">
        <v>38</v>
      </c>
    </row>
    <row r="62" spans="1:8" x14ac:dyDescent="0.2">
      <c r="A62" s="48" t="s">
        <v>11</v>
      </c>
    </row>
  </sheetData>
  <mergeCells count="24">
    <mergeCell ref="G59:H59"/>
    <mergeCell ref="G14:H14"/>
    <mergeCell ref="G23:H23"/>
    <mergeCell ref="G32:H32"/>
    <mergeCell ref="G41:H41"/>
    <mergeCell ref="G50:H50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E41:F41"/>
    <mergeCell ref="C50:D50"/>
    <mergeCell ref="E50:F50"/>
    <mergeCell ref="C59:D59"/>
    <mergeCell ref="E59:F59"/>
  </mergeCells>
  <conditionalFormatting sqref="C14:D14">
    <cfRule type="cellIs" dxfId="47" priority="47" operator="greaterThan">
      <formula>1</formula>
    </cfRule>
    <cfRule type="cellIs" dxfId="46" priority="48" operator="lessThan">
      <formula>1</formula>
    </cfRule>
  </conditionalFormatting>
  <conditionalFormatting sqref="E14:F14">
    <cfRule type="cellIs" dxfId="45" priority="45" operator="greaterThan">
      <formula>1</formula>
    </cfRule>
    <cfRule type="cellIs" dxfId="44" priority="46" operator="lessThan">
      <formula>1</formula>
    </cfRule>
  </conditionalFormatting>
  <conditionalFormatting sqref="C23:D23">
    <cfRule type="cellIs" dxfId="43" priority="41" operator="greaterThan">
      <formula>1</formula>
    </cfRule>
    <cfRule type="cellIs" dxfId="42" priority="42" operator="lessThan">
      <formula>1</formula>
    </cfRule>
  </conditionalFormatting>
  <conditionalFormatting sqref="E23:F23">
    <cfRule type="cellIs" dxfId="41" priority="39" operator="greaterThan">
      <formula>1</formula>
    </cfRule>
    <cfRule type="cellIs" dxfId="40" priority="40" operator="lessThan">
      <formula>1</formula>
    </cfRule>
  </conditionalFormatting>
  <conditionalFormatting sqref="C32:D32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32:F32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C41:D41">
    <cfRule type="cellIs" dxfId="35" priority="29" operator="greaterThan">
      <formula>1</formula>
    </cfRule>
    <cfRule type="cellIs" dxfId="34" priority="30" operator="lessThan">
      <formula>1</formula>
    </cfRule>
  </conditionalFormatting>
  <conditionalFormatting sqref="E41:F41">
    <cfRule type="cellIs" dxfId="33" priority="27" operator="greaterThan">
      <formula>1</formula>
    </cfRule>
    <cfRule type="cellIs" dxfId="32" priority="28" operator="lessThan">
      <formula>1</formula>
    </cfRule>
  </conditionalFormatting>
  <conditionalFormatting sqref="C50:D50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E50:F50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9:D5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59:F5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H21" sqref="H21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12</v>
      </c>
    </row>
    <row r="2" spans="1:6" ht="15" x14ac:dyDescent="0.25">
      <c r="A2" s="9" t="s">
        <v>15</v>
      </c>
    </row>
    <row r="3" spans="1:6" x14ac:dyDescent="0.2">
      <c r="A3" s="29" t="s">
        <v>16</v>
      </c>
      <c r="B3" s="30"/>
      <c r="E3" s="1"/>
    </row>
    <row r="4" spans="1:6" x14ac:dyDescent="0.2">
      <c r="A4" s="47" t="s">
        <v>39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37</v>
      </c>
      <c r="D6" s="26" t="s">
        <v>43</v>
      </c>
      <c r="E6" s="24"/>
      <c r="F6" s="7" t="s">
        <v>24</v>
      </c>
    </row>
    <row r="7" spans="1:6" s="18" customFormat="1" ht="27" customHeight="1" x14ac:dyDescent="0.25">
      <c r="A7" s="27" t="s">
        <v>3</v>
      </c>
      <c r="B7" s="19" t="s">
        <v>18</v>
      </c>
      <c r="C7" s="20">
        <v>2602</v>
      </c>
      <c r="D7" s="20">
        <v>2409</v>
      </c>
      <c r="E7" s="25"/>
      <c r="F7" s="21">
        <f>(D7-C7)/C7</f>
        <v>-7.4173712528823987E-2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4</v>
      </c>
      <c r="B9" s="19" t="s">
        <v>18</v>
      </c>
      <c r="C9" s="20">
        <v>2825</v>
      </c>
      <c r="D9" s="20">
        <v>1945</v>
      </c>
      <c r="E9" s="25"/>
      <c r="F9" s="21">
        <f>(D9-C9)/C9</f>
        <v>-0.31150442477876106</v>
      </c>
    </row>
    <row r="10" spans="1:6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5</v>
      </c>
      <c r="B11" s="19" t="s">
        <v>18</v>
      </c>
      <c r="C11" s="20">
        <v>9613</v>
      </c>
      <c r="D11" s="20">
        <v>8876</v>
      </c>
      <c r="E11" s="25"/>
      <c r="F11" s="21">
        <f>(D11-C11)/C11</f>
        <v>-7.6667013419327995E-2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6</v>
      </c>
      <c r="B13" s="19" t="s">
        <v>18</v>
      </c>
      <c r="C13" s="20">
        <v>894</v>
      </c>
      <c r="D13" s="20">
        <v>767</v>
      </c>
      <c r="E13" s="25"/>
      <c r="F13" s="21">
        <f>(D13-C13)/C13</f>
        <v>-0.14205816554809844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7</v>
      </c>
      <c r="B15" s="19" t="s">
        <v>18</v>
      </c>
      <c r="C15" s="20">
        <v>2262</v>
      </c>
      <c r="D15" s="20">
        <v>2159</v>
      </c>
      <c r="E15" s="25"/>
      <c r="F15" s="21">
        <f>(D15-C15)/C15</f>
        <v>-4.5534924845269671E-2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8</v>
      </c>
      <c r="B17" s="19" t="s">
        <v>18</v>
      </c>
      <c r="C17" s="20">
        <v>2004</v>
      </c>
      <c r="D17" s="20">
        <v>1252</v>
      </c>
      <c r="E17" s="25"/>
      <c r="F17" s="21">
        <f>(D17-C17)/C17</f>
        <v>-0.37524950099800397</v>
      </c>
    </row>
    <row r="19" spans="1:6" x14ac:dyDescent="0.2">
      <c r="A19" s="48" t="s">
        <v>38</v>
      </c>
    </row>
    <row r="20" spans="1:6" x14ac:dyDescent="0.2">
      <c r="A20" s="48" t="s">
        <v>11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:A56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15" width="11" style="33" customWidth="1"/>
    <col min="16" max="16384" width="9.140625" style="33"/>
  </cols>
  <sheetData>
    <row r="1" spans="1:15" ht="15.75" x14ac:dyDescent="0.25">
      <c r="A1" s="32" t="s">
        <v>12</v>
      </c>
    </row>
    <row r="2" spans="1:15" ht="15" x14ac:dyDescent="0.25">
      <c r="A2" s="34" t="s">
        <v>23</v>
      </c>
    </row>
    <row r="3" spans="1:15" x14ac:dyDescent="0.2">
      <c r="A3" s="35" t="s">
        <v>16</v>
      </c>
      <c r="B3" s="36"/>
    </row>
    <row r="4" spans="1:15" x14ac:dyDescent="0.2">
      <c r="A4" s="35" t="s">
        <v>39</v>
      </c>
      <c r="B4" s="36"/>
    </row>
    <row r="6" spans="1:15" x14ac:dyDescent="0.2">
      <c r="A6" s="37" t="s">
        <v>1</v>
      </c>
      <c r="B6" s="37" t="s">
        <v>2</v>
      </c>
      <c r="C6" s="38" t="s">
        <v>25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38">
        <v>2017</v>
      </c>
      <c r="O6" s="38" t="s">
        <v>0</v>
      </c>
    </row>
    <row r="7" spans="1:15" ht="12.75" customHeight="1" x14ac:dyDescent="0.2">
      <c r="A7" s="57" t="s">
        <v>26</v>
      </c>
      <c r="B7" s="39" t="s">
        <v>17</v>
      </c>
      <c r="C7" s="40"/>
      <c r="D7" s="40"/>
      <c r="E7" s="40"/>
      <c r="F7" s="40">
        <v>2</v>
      </c>
      <c r="G7" s="40">
        <v>5</v>
      </c>
      <c r="H7" s="40">
        <v>4</v>
      </c>
      <c r="I7" s="40">
        <v>7</v>
      </c>
      <c r="J7" s="40">
        <v>5</v>
      </c>
      <c r="K7" s="40">
        <v>9</v>
      </c>
      <c r="L7" s="40">
        <v>14</v>
      </c>
      <c r="M7" s="40">
        <v>40</v>
      </c>
      <c r="N7" s="40">
        <v>302</v>
      </c>
      <c r="O7" s="40">
        <v>388</v>
      </c>
    </row>
    <row r="8" spans="1:15" x14ac:dyDescent="0.2">
      <c r="A8" s="58"/>
      <c r="B8" s="39" t="s">
        <v>19</v>
      </c>
      <c r="C8" s="40">
        <v>252</v>
      </c>
      <c r="D8" s="40">
        <v>56</v>
      </c>
      <c r="E8" s="40">
        <v>65</v>
      </c>
      <c r="F8" s="40">
        <v>82</v>
      </c>
      <c r="G8" s="40">
        <v>78</v>
      </c>
      <c r="H8" s="40">
        <v>102</v>
      </c>
      <c r="I8" s="40">
        <v>128</v>
      </c>
      <c r="J8" s="40">
        <v>140</v>
      </c>
      <c r="K8" s="40">
        <v>121</v>
      </c>
      <c r="L8" s="40">
        <v>169</v>
      </c>
      <c r="M8" s="40">
        <v>183</v>
      </c>
      <c r="N8" s="40">
        <v>235</v>
      </c>
      <c r="O8" s="40">
        <v>1611</v>
      </c>
    </row>
    <row r="9" spans="1:15" x14ac:dyDescent="0.2">
      <c r="A9" s="58"/>
      <c r="B9" s="39" t="s">
        <v>20</v>
      </c>
      <c r="C9" s="40"/>
      <c r="D9" s="40"/>
      <c r="E9" s="40"/>
      <c r="F9" s="40"/>
      <c r="G9" s="40"/>
      <c r="H9" s="40"/>
      <c r="I9" s="40"/>
      <c r="J9" s="40">
        <v>1</v>
      </c>
      <c r="K9" s="40"/>
      <c r="L9" s="40"/>
      <c r="M9" s="40">
        <v>3</v>
      </c>
      <c r="N9" s="40">
        <v>38</v>
      </c>
      <c r="O9" s="40">
        <v>42</v>
      </c>
    </row>
    <row r="10" spans="1:15" x14ac:dyDescent="0.2">
      <c r="A10" s="58"/>
      <c r="B10" s="39" t="s">
        <v>27</v>
      </c>
      <c r="C10" s="40">
        <v>131</v>
      </c>
      <c r="D10" s="40">
        <v>11</v>
      </c>
      <c r="E10" s="40">
        <v>10</v>
      </c>
      <c r="F10" s="40">
        <v>15</v>
      </c>
      <c r="G10" s="40">
        <v>20</v>
      </c>
      <c r="H10" s="40">
        <v>13</v>
      </c>
      <c r="I10" s="40">
        <v>10</v>
      </c>
      <c r="J10" s="40">
        <v>18</v>
      </c>
      <c r="K10" s="40">
        <v>29</v>
      </c>
      <c r="L10" s="40">
        <v>29</v>
      </c>
      <c r="M10" s="40">
        <v>45</v>
      </c>
      <c r="N10" s="40">
        <v>29</v>
      </c>
      <c r="O10" s="40">
        <v>360</v>
      </c>
    </row>
    <row r="11" spans="1:15" x14ac:dyDescent="0.2">
      <c r="A11" s="58"/>
      <c r="B11" s="39" t="s">
        <v>22</v>
      </c>
      <c r="C11" s="40">
        <v>5</v>
      </c>
      <c r="D11" s="41"/>
      <c r="E11" s="41"/>
      <c r="F11" s="40"/>
      <c r="G11" s="40"/>
      <c r="H11" s="40"/>
      <c r="I11" s="40"/>
      <c r="J11" s="40"/>
      <c r="K11" s="40"/>
      <c r="L11" s="40">
        <v>2</v>
      </c>
      <c r="M11" s="40">
        <v>1</v>
      </c>
      <c r="N11" s="40"/>
      <c r="O11" s="40">
        <v>8</v>
      </c>
    </row>
    <row r="12" spans="1:15" x14ac:dyDescent="0.2">
      <c r="A12" s="58"/>
      <c r="B12" s="42" t="s">
        <v>28</v>
      </c>
      <c r="C12" s="43">
        <v>388</v>
      </c>
      <c r="D12" s="43">
        <v>67</v>
      </c>
      <c r="E12" s="43">
        <v>75</v>
      </c>
      <c r="F12" s="43">
        <v>99</v>
      </c>
      <c r="G12" s="43">
        <v>103</v>
      </c>
      <c r="H12" s="43">
        <v>119</v>
      </c>
      <c r="I12" s="43">
        <v>145</v>
      </c>
      <c r="J12" s="43">
        <v>164</v>
      </c>
      <c r="K12" s="43">
        <v>159</v>
      </c>
      <c r="L12" s="43">
        <v>214</v>
      </c>
      <c r="M12" s="43">
        <v>272</v>
      </c>
      <c r="N12" s="49">
        <v>604</v>
      </c>
      <c r="O12" s="49">
        <v>2409</v>
      </c>
    </row>
    <row r="13" spans="1:15" x14ac:dyDescent="0.2">
      <c r="A13" s="59"/>
      <c r="B13" s="44" t="s">
        <v>29</v>
      </c>
      <c r="C13" s="45">
        <v>0.16106268161062701</v>
      </c>
      <c r="D13" s="45">
        <v>2.7812370278123701E-2</v>
      </c>
      <c r="E13" s="45">
        <v>3.1133250311332499E-2</v>
      </c>
      <c r="F13" s="45">
        <v>4.1095890410958902E-2</v>
      </c>
      <c r="G13" s="45">
        <v>4.2756330427563299E-2</v>
      </c>
      <c r="H13" s="45">
        <v>4.9398090493980903E-2</v>
      </c>
      <c r="I13" s="45">
        <v>6.0190950601909501E-2</v>
      </c>
      <c r="J13" s="45">
        <v>6.8078040680780397E-2</v>
      </c>
      <c r="K13" s="45">
        <v>6.6002490660024907E-2</v>
      </c>
      <c r="L13" s="45">
        <v>8.8833540888335394E-2</v>
      </c>
      <c r="M13" s="45">
        <v>0.11290992112909901</v>
      </c>
      <c r="N13" s="45">
        <v>0.250726442507264</v>
      </c>
      <c r="O13" s="45">
        <v>1</v>
      </c>
    </row>
    <row r="14" spans="1:15" s="50" customFormat="1" x14ac:dyDescent="0.2">
      <c r="A14" s="53"/>
      <c r="C14" s="52"/>
      <c r="D14" s="52"/>
      <c r="E14" s="52"/>
      <c r="F14" s="52"/>
      <c r="G14" s="52"/>
      <c r="N14" s="51"/>
      <c r="O14" s="51"/>
    </row>
    <row r="15" spans="1:15" ht="12.75" customHeight="1" x14ac:dyDescent="0.2">
      <c r="A15" s="57" t="s">
        <v>30</v>
      </c>
      <c r="B15" s="39" t="s">
        <v>17</v>
      </c>
      <c r="C15" s="40"/>
      <c r="D15" s="40">
        <v>19</v>
      </c>
      <c r="E15" s="40">
        <v>1</v>
      </c>
      <c r="F15" s="40"/>
      <c r="G15" s="40">
        <v>5</v>
      </c>
      <c r="H15" s="40">
        <v>3</v>
      </c>
      <c r="I15" s="40">
        <v>3</v>
      </c>
      <c r="J15" s="40">
        <v>2</v>
      </c>
      <c r="K15" s="40">
        <v>8</v>
      </c>
      <c r="L15" s="40">
        <v>13</v>
      </c>
      <c r="M15" s="40">
        <v>35</v>
      </c>
      <c r="N15" s="40">
        <v>249</v>
      </c>
      <c r="O15" s="40">
        <v>338</v>
      </c>
    </row>
    <row r="16" spans="1:15" x14ac:dyDescent="0.2">
      <c r="A16" s="58"/>
      <c r="B16" s="39" t="s">
        <v>19</v>
      </c>
      <c r="C16" s="40">
        <v>119</v>
      </c>
      <c r="D16" s="40">
        <v>45</v>
      </c>
      <c r="E16" s="40">
        <v>53</v>
      </c>
      <c r="F16" s="40">
        <v>32</v>
      </c>
      <c r="G16" s="40">
        <v>43</v>
      </c>
      <c r="H16" s="40">
        <v>85</v>
      </c>
      <c r="I16" s="40">
        <v>88</v>
      </c>
      <c r="J16" s="40">
        <v>112</v>
      </c>
      <c r="K16" s="40">
        <v>124</v>
      </c>
      <c r="L16" s="40">
        <v>155</v>
      </c>
      <c r="M16" s="40">
        <v>150</v>
      </c>
      <c r="N16" s="40">
        <v>230</v>
      </c>
      <c r="O16" s="40">
        <v>1236</v>
      </c>
    </row>
    <row r="17" spans="1:15" x14ac:dyDescent="0.2">
      <c r="A17" s="58"/>
      <c r="B17" s="39" t="s">
        <v>20</v>
      </c>
      <c r="C17" s="40">
        <v>11</v>
      </c>
      <c r="D17" s="40">
        <v>2</v>
      </c>
      <c r="E17" s="40">
        <v>2</v>
      </c>
      <c r="F17" s="40">
        <v>1</v>
      </c>
      <c r="G17" s="40">
        <v>1</v>
      </c>
      <c r="H17" s="40"/>
      <c r="I17" s="40"/>
      <c r="J17" s="40"/>
      <c r="K17" s="40"/>
      <c r="L17" s="40">
        <v>1</v>
      </c>
      <c r="M17" s="40"/>
      <c r="N17" s="40">
        <v>16</v>
      </c>
      <c r="O17" s="40">
        <v>34</v>
      </c>
    </row>
    <row r="18" spans="1:15" x14ac:dyDescent="0.2">
      <c r="A18" s="58"/>
      <c r="B18" s="39" t="s">
        <v>27</v>
      </c>
      <c r="C18" s="40">
        <v>116</v>
      </c>
      <c r="D18" s="40">
        <v>5</v>
      </c>
      <c r="E18" s="40">
        <v>8</v>
      </c>
      <c r="F18" s="40">
        <v>9</v>
      </c>
      <c r="G18" s="40">
        <v>8</v>
      </c>
      <c r="H18" s="40">
        <v>15</v>
      </c>
      <c r="I18" s="40">
        <v>17</v>
      </c>
      <c r="J18" s="40">
        <v>27</v>
      </c>
      <c r="K18" s="40">
        <v>25</v>
      </c>
      <c r="L18" s="40">
        <v>34</v>
      </c>
      <c r="M18" s="40">
        <v>33</v>
      </c>
      <c r="N18" s="40">
        <v>33</v>
      </c>
      <c r="O18" s="40">
        <v>330</v>
      </c>
    </row>
    <row r="19" spans="1:15" x14ac:dyDescent="0.2">
      <c r="A19" s="58"/>
      <c r="B19" s="39" t="s">
        <v>22</v>
      </c>
      <c r="C19" s="40">
        <v>2</v>
      </c>
      <c r="D19" s="41"/>
      <c r="E19" s="41"/>
      <c r="F19" s="40">
        <v>1</v>
      </c>
      <c r="G19" s="40"/>
      <c r="H19" s="40">
        <v>1</v>
      </c>
      <c r="I19" s="40">
        <v>1</v>
      </c>
      <c r="J19" s="40">
        <v>1</v>
      </c>
      <c r="K19" s="40"/>
      <c r="L19" s="40"/>
      <c r="M19" s="40"/>
      <c r="N19" s="40">
        <v>1</v>
      </c>
      <c r="O19" s="40">
        <v>7</v>
      </c>
    </row>
    <row r="20" spans="1:15" x14ac:dyDescent="0.2">
      <c r="A20" s="58"/>
      <c r="B20" s="42" t="s">
        <v>28</v>
      </c>
      <c r="C20" s="43">
        <v>248</v>
      </c>
      <c r="D20" s="43">
        <v>71</v>
      </c>
      <c r="E20" s="43">
        <v>64</v>
      </c>
      <c r="F20" s="43">
        <v>43</v>
      </c>
      <c r="G20" s="43">
        <v>57</v>
      </c>
      <c r="H20" s="43">
        <v>104</v>
      </c>
      <c r="I20" s="43">
        <v>109</v>
      </c>
      <c r="J20" s="43">
        <v>142</v>
      </c>
      <c r="K20" s="43">
        <v>157</v>
      </c>
      <c r="L20" s="43">
        <v>203</v>
      </c>
      <c r="M20" s="43">
        <v>218</v>
      </c>
      <c r="N20" s="49">
        <v>529</v>
      </c>
      <c r="O20" s="49">
        <v>1945</v>
      </c>
    </row>
    <row r="21" spans="1:15" x14ac:dyDescent="0.2">
      <c r="A21" s="59"/>
      <c r="B21" s="44" t="s">
        <v>29</v>
      </c>
      <c r="C21" s="45">
        <v>0.127506426735219</v>
      </c>
      <c r="D21" s="45">
        <v>3.65038560411311E-2</v>
      </c>
      <c r="E21" s="45">
        <v>3.2904884318766099E-2</v>
      </c>
      <c r="F21" s="45">
        <v>2.2107969151671E-2</v>
      </c>
      <c r="G21" s="45">
        <v>2.9305912596401001E-2</v>
      </c>
      <c r="H21" s="45">
        <v>5.34704370179949E-2</v>
      </c>
      <c r="I21" s="45">
        <v>5.6041131105398503E-2</v>
      </c>
      <c r="J21" s="45">
        <v>7.3007712082262199E-2</v>
      </c>
      <c r="K21" s="45">
        <v>8.0719794344473003E-2</v>
      </c>
      <c r="L21" s="45">
        <v>0.10437017994858599</v>
      </c>
      <c r="M21" s="45">
        <v>0.11208226221079701</v>
      </c>
      <c r="N21" s="45">
        <v>0.27197943444730099</v>
      </c>
      <c r="O21" s="45">
        <v>1</v>
      </c>
    </row>
    <row r="22" spans="1:15" s="50" customFormat="1" x14ac:dyDescent="0.2">
      <c r="A22" s="53"/>
      <c r="C22" s="52"/>
      <c r="D22" s="52"/>
      <c r="E22" s="52"/>
      <c r="F22" s="52"/>
      <c r="G22" s="52"/>
      <c r="N22" s="51"/>
      <c r="O22" s="51"/>
    </row>
    <row r="23" spans="1:15" ht="12.75" customHeight="1" x14ac:dyDescent="0.2">
      <c r="A23" s="57" t="s">
        <v>31</v>
      </c>
      <c r="B23" s="39" t="s">
        <v>17</v>
      </c>
      <c r="C23" s="40">
        <v>78</v>
      </c>
      <c r="D23" s="40">
        <v>10</v>
      </c>
      <c r="E23" s="40">
        <v>18</v>
      </c>
      <c r="F23" s="40">
        <v>9</v>
      </c>
      <c r="G23" s="40">
        <v>12</v>
      </c>
      <c r="H23" s="40">
        <v>8</v>
      </c>
      <c r="I23" s="40">
        <v>12</v>
      </c>
      <c r="J23" s="40">
        <v>22</v>
      </c>
      <c r="K23" s="40">
        <v>30</v>
      </c>
      <c r="L23" s="40">
        <v>48</v>
      </c>
      <c r="M23" s="40">
        <v>185</v>
      </c>
      <c r="N23" s="40">
        <v>1749</v>
      </c>
      <c r="O23" s="40">
        <v>2181</v>
      </c>
    </row>
    <row r="24" spans="1:15" x14ac:dyDescent="0.2">
      <c r="A24" s="58"/>
      <c r="B24" s="39" t="s">
        <v>19</v>
      </c>
      <c r="C24" s="40">
        <v>1250</v>
      </c>
      <c r="D24" s="40">
        <v>81</v>
      </c>
      <c r="E24" s="40">
        <v>115</v>
      </c>
      <c r="F24" s="40">
        <v>138</v>
      </c>
      <c r="G24" s="40">
        <v>172</v>
      </c>
      <c r="H24" s="40">
        <v>227</v>
      </c>
      <c r="I24" s="40">
        <v>324</v>
      </c>
      <c r="J24" s="40">
        <v>316</v>
      </c>
      <c r="K24" s="40">
        <v>276</v>
      </c>
      <c r="L24" s="40">
        <v>392</v>
      </c>
      <c r="M24" s="40">
        <v>458</v>
      </c>
      <c r="N24" s="40">
        <v>815</v>
      </c>
      <c r="O24" s="40">
        <v>4564</v>
      </c>
    </row>
    <row r="25" spans="1:15" x14ac:dyDescent="0.2">
      <c r="A25" s="58"/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0">
        <v>1</v>
      </c>
      <c r="L25" s="40">
        <v>1</v>
      </c>
      <c r="M25" s="40">
        <v>7</v>
      </c>
      <c r="N25" s="40">
        <v>144</v>
      </c>
      <c r="O25" s="40">
        <v>153</v>
      </c>
    </row>
    <row r="26" spans="1:15" x14ac:dyDescent="0.2">
      <c r="A26" s="58"/>
      <c r="B26" s="39" t="s">
        <v>27</v>
      </c>
      <c r="C26" s="40">
        <v>772</v>
      </c>
      <c r="D26" s="40">
        <v>38</v>
      </c>
      <c r="E26" s="40">
        <v>51</v>
      </c>
      <c r="F26" s="40">
        <v>51</v>
      </c>
      <c r="G26" s="40">
        <v>70</v>
      </c>
      <c r="H26" s="40">
        <v>100</v>
      </c>
      <c r="I26" s="40">
        <v>102</v>
      </c>
      <c r="J26" s="40">
        <v>130</v>
      </c>
      <c r="K26" s="40">
        <v>169</v>
      </c>
      <c r="L26" s="40">
        <v>143</v>
      </c>
      <c r="M26" s="40">
        <v>157</v>
      </c>
      <c r="N26" s="40">
        <v>160</v>
      </c>
      <c r="O26" s="40">
        <v>1943</v>
      </c>
    </row>
    <row r="27" spans="1:15" x14ac:dyDescent="0.2">
      <c r="A27" s="58"/>
      <c r="B27" s="39" t="s">
        <v>22</v>
      </c>
      <c r="C27" s="40"/>
      <c r="D27" s="41"/>
      <c r="E27" s="41"/>
      <c r="F27" s="40"/>
      <c r="G27" s="40"/>
      <c r="H27" s="40">
        <v>3</v>
      </c>
      <c r="I27" s="40">
        <v>5</v>
      </c>
      <c r="J27" s="40">
        <v>9</v>
      </c>
      <c r="K27" s="40">
        <v>9</v>
      </c>
      <c r="L27" s="40">
        <v>5</v>
      </c>
      <c r="M27" s="40">
        <v>2</v>
      </c>
      <c r="N27" s="40">
        <v>2</v>
      </c>
      <c r="O27" s="40">
        <v>35</v>
      </c>
    </row>
    <row r="28" spans="1:15" x14ac:dyDescent="0.2">
      <c r="A28" s="58"/>
      <c r="B28" s="42" t="s">
        <v>28</v>
      </c>
      <c r="C28" s="43">
        <v>2100</v>
      </c>
      <c r="D28" s="43">
        <v>129</v>
      </c>
      <c r="E28" s="43">
        <v>184</v>
      </c>
      <c r="F28" s="43">
        <v>198</v>
      </c>
      <c r="G28" s="43">
        <v>254</v>
      </c>
      <c r="H28" s="43">
        <v>338</v>
      </c>
      <c r="I28" s="43">
        <v>443</v>
      </c>
      <c r="J28" s="43">
        <v>477</v>
      </c>
      <c r="K28" s="43">
        <v>485</v>
      </c>
      <c r="L28" s="43">
        <v>589</v>
      </c>
      <c r="M28" s="43">
        <v>809</v>
      </c>
      <c r="N28" s="49">
        <v>2870</v>
      </c>
      <c r="O28" s="49">
        <v>8876</v>
      </c>
    </row>
    <row r="29" spans="1:15" x14ac:dyDescent="0.2">
      <c r="A29" s="59"/>
      <c r="B29" s="44" t="s">
        <v>29</v>
      </c>
      <c r="C29" s="45">
        <v>0.23659305993690899</v>
      </c>
      <c r="D29" s="45">
        <v>1.4533573681838699E-2</v>
      </c>
      <c r="E29" s="45">
        <v>2.07300585849482E-2</v>
      </c>
      <c r="F29" s="45">
        <v>2.2307345651194199E-2</v>
      </c>
      <c r="G29" s="45">
        <v>2.8616493916178501E-2</v>
      </c>
      <c r="H29" s="45">
        <v>3.8080216313654797E-2</v>
      </c>
      <c r="I29" s="45">
        <v>4.9909869310500198E-2</v>
      </c>
      <c r="J29" s="45">
        <v>5.3740423614240702E-2</v>
      </c>
      <c r="K29" s="45">
        <v>5.4641730509238401E-2</v>
      </c>
      <c r="L29" s="45">
        <v>6.6358720144209099E-2</v>
      </c>
      <c r="M29" s="45">
        <v>9.1144659756647095E-2</v>
      </c>
      <c r="N29" s="45">
        <v>0.32334384858044202</v>
      </c>
      <c r="O29" s="45">
        <v>1</v>
      </c>
    </row>
    <row r="30" spans="1:15" s="50" customFormat="1" x14ac:dyDescent="0.2">
      <c r="A30" s="53"/>
      <c r="C30" s="52"/>
      <c r="D30" s="52"/>
      <c r="E30" s="52"/>
      <c r="F30" s="52"/>
      <c r="G30" s="52"/>
      <c r="N30" s="51"/>
      <c r="O30" s="51"/>
    </row>
    <row r="31" spans="1:15" ht="12.75" customHeight="1" x14ac:dyDescent="0.2">
      <c r="A31" s="57" t="s">
        <v>32</v>
      </c>
      <c r="B31" s="39" t="s">
        <v>17</v>
      </c>
      <c r="C31" s="40"/>
      <c r="D31" s="40">
        <v>8</v>
      </c>
      <c r="E31" s="40"/>
      <c r="F31" s="40">
        <v>2</v>
      </c>
      <c r="G31" s="40">
        <v>1</v>
      </c>
      <c r="H31" s="40">
        <v>1</v>
      </c>
      <c r="I31" s="40">
        <v>1</v>
      </c>
      <c r="J31" s="40">
        <v>1</v>
      </c>
      <c r="K31" s="40">
        <v>2</v>
      </c>
      <c r="L31" s="40">
        <v>6</v>
      </c>
      <c r="M31" s="40">
        <v>14</v>
      </c>
      <c r="N31" s="40">
        <v>101</v>
      </c>
      <c r="O31" s="40">
        <v>137</v>
      </c>
    </row>
    <row r="32" spans="1:15" x14ac:dyDescent="0.2">
      <c r="A32" s="58"/>
      <c r="B32" s="39" t="s">
        <v>19</v>
      </c>
      <c r="C32" s="40">
        <v>80</v>
      </c>
      <c r="D32" s="40">
        <v>11</v>
      </c>
      <c r="E32" s="40">
        <v>11</v>
      </c>
      <c r="F32" s="40">
        <v>9</v>
      </c>
      <c r="G32" s="40">
        <v>12</v>
      </c>
      <c r="H32" s="40">
        <v>11</v>
      </c>
      <c r="I32" s="40">
        <v>22</v>
      </c>
      <c r="J32" s="40">
        <v>38</v>
      </c>
      <c r="K32" s="40">
        <v>56</v>
      </c>
      <c r="L32" s="40">
        <v>54</v>
      </c>
      <c r="M32" s="40">
        <v>84</v>
      </c>
      <c r="N32" s="40">
        <v>107</v>
      </c>
      <c r="O32" s="40">
        <v>495</v>
      </c>
    </row>
    <row r="33" spans="1:15" x14ac:dyDescent="0.2">
      <c r="A33" s="58"/>
      <c r="B33" s="39" t="s">
        <v>20</v>
      </c>
      <c r="C33" s="40">
        <v>1</v>
      </c>
      <c r="D33" s="40"/>
      <c r="E33" s="40"/>
      <c r="F33" s="40"/>
      <c r="G33" s="40"/>
      <c r="H33" s="40"/>
      <c r="I33" s="40"/>
      <c r="J33" s="40"/>
      <c r="K33" s="40">
        <v>2</v>
      </c>
      <c r="L33" s="40"/>
      <c r="M33" s="40">
        <v>1</v>
      </c>
      <c r="N33" s="40">
        <v>15</v>
      </c>
      <c r="O33" s="40">
        <v>19</v>
      </c>
    </row>
    <row r="34" spans="1:15" x14ac:dyDescent="0.2">
      <c r="A34" s="58"/>
      <c r="B34" s="39" t="s">
        <v>27</v>
      </c>
      <c r="C34" s="40">
        <v>48</v>
      </c>
      <c r="D34" s="40">
        <v>3</v>
      </c>
      <c r="E34" s="40"/>
      <c r="F34" s="40">
        <v>1</v>
      </c>
      <c r="G34" s="40">
        <v>3</v>
      </c>
      <c r="H34" s="40">
        <v>4</v>
      </c>
      <c r="I34" s="40">
        <v>3</v>
      </c>
      <c r="J34" s="40">
        <v>6</v>
      </c>
      <c r="K34" s="40">
        <v>17</v>
      </c>
      <c r="L34" s="40">
        <v>6</v>
      </c>
      <c r="M34" s="40">
        <v>11</v>
      </c>
      <c r="N34" s="40">
        <v>10</v>
      </c>
      <c r="O34" s="40">
        <v>112</v>
      </c>
    </row>
    <row r="35" spans="1:15" x14ac:dyDescent="0.2">
      <c r="A35" s="58"/>
      <c r="B35" s="39" t="s">
        <v>22</v>
      </c>
      <c r="C35" s="40"/>
      <c r="D35" s="41"/>
      <c r="E35" s="41"/>
      <c r="F35" s="40"/>
      <c r="G35" s="40"/>
      <c r="H35" s="40"/>
      <c r="I35" s="40"/>
      <c r="J35" s="40"/>
      <c r="K35" s="40"/>
      <c r="L35" s="40">
        <v>1</v>
      </c>
      <c r="M35" s="40">
        <v>2</v>
      </c>
      <c r="N35" s="40">
        <v>1</v>
      </c>
      <c r="O35" s="40">
        <v>4</v>
      </c>
    </row>
    <row r="36" spans="1:15" x14ac:dyDescent="0.2">
      <c r="A36" s="58"/>
      <c r="B36" s="42" t="s">
        <v>28</v>
      </c>
      <c r="C36" s="43">
        <v>129</v>
      </c>
      <c r="D36" s="43">
        <v>22</v>
      </c>
      <c r="E36" s="43">
        <v>11</v>
      </c>
      <c r="F36" s="43">
        <v>12</v>
      </c>
      <c r="G36" s="43">
        <v>16</v>
      </c>
      <c r="H36" s="43">
        <v>16</v>
      </c>
      <c r="I36" s="43">
        <v>26</v>
      </c>
      <c r="J36" s="43">
        <v>45</v>
      </c>
      <c r="K36" s="43">
        <v>77</v>
      </c>
      <c r="L36" s="43">
        <v>67</v>
      </c>
      <c r="M36" s="43">
        <v>112</v>
      </c>
      <c r="N36" s="49">
        <v>234</v>
      </c>
      <c r="O36" s="49">
        <v>767</v>
      </c>
    </row>
    <row r="37" spans="1:15" x14ac:dyDescent="0.2">
      <c r="A37" s="59"/>
      <c r="B37" s="44" t="s">
        <v>29</v>
      </c>
      <c r="C37" s="45">
        <v>0.168187744458931</v>
      </c>
      <c r="D37" s="45">
        <v>2.8683181225554098E-2</v>
      </c>
      <c r="E37" s="45">
        <v>1.4341590612777099E-2</v>
      </c>
      <c r="F37" s="45">
        <v>1.5645371577575E-2</v>
      </c>
      <c r="G37" s="45">
        <v>2.0860495436766598E-2</v>
      </c>
      <c r="H37" s="45">
        <v>2.0860495436766598E-2</v>
      </c>
      <c r="I37" s="45">
        <v>3.3898305084745797E-2</v>
      </c>
      <c r="J37" s="45">
        <v>5.8670143415906102E-2</v>
      </c>
      <c r="K37" s="45">
        <v>0.10039113428943899</v>
      </c>
      <c r="L37" s="45">
        <v>8.73533246414602E-2</v>
      </c>
      <c r="M37" s="45">
        <v>0.14602346805736599</v>
      </c>
      <c r="N37" s="45">
        <v>0.305084745762712</v>
      </c>
      <c r="O37" s="45">
        <v>1</v>
      </c>
    </row>
    <row r="38" spans="1:15" s="50" customFormat="1" x14ac:dyDescent="0.2">
      <c r="A38" s="53"/>
      <c r="C38" s="52"/>
      <c r="D38" s="52"/>
      <c r="E38" s="52"/>
      <c r="F38" s="52"/>
      <c r="G38" s="52"/>
      <c r="N38" s="51"/>
      <c r="O38" s="51"/>
    </row>
    <row r="39" spans="1:15" ht="12.75" customHeight="1" x14ac:dyDescent="0.2">
      <c r="A39" s="57" t="s">
        <v>33</v>
      </c>
      <c r="B39" s="39" t="s">
        <v>17</v>
      </c>
      <c r="C39" s="40">
        <v>2</v>
      </c>
      <c r="D39" s="40">
        <v>1</v>
      </c>
      <c r="E39" s="40">
        <v>3</v>
      </c>
      <c r="F39" s="40"/>
      <c r="G39" s="40"/>
      <c r="H39" s="40"/>
      <c r="I39" s="40">
        <v>3</v>
      </c>
      <c r="J39" s="40">
        <v>3</v>
      </c>
      <c r="K39" s="40">
        <v>5</v>
      </c>
      <c r="L39" s="40">
        <v>16</v>
      </c>
      <c r="M39" s="40">
        <v>84</v>
      </c>
      <c r="N39" s="40">
        <v>401</v>
      </c>
      <c r="O39" s="40">
        <v>518</v>
      </c>
    </row>
    <row r="40" spans="1:15" x14ac:dyDescent="0.2">
      <c r="A40" s="58"/>
      <c r="B40" s="39" t="s">
        <v>19</v>
      </c>
      <c r="C40" s="40">
        <v>287</v>
      </c>
      <c r="D40" s="40">
        <v>45</v>
      </c>
      <c r="E40" s="40">
        <v>46</v>
      </c>
      <c r="F40" s="40">
        <v>39</v>
      </c>
      <c r="G40" s="40">
        <v>50</v>
      </c>
      <c r="H40" s="40">
        <v>69</v>
      </c>
      <c r="I40" s="40">
        <v>86</v>
      </c>
      <c r="J40" s="40">
        <v>90</v>
      </c>
      <c r="K40" s="40">
        <v>119</v>
      </c>
      <c r="L40" s="40">
        <v>137</v>
      </c>
      <c r="M40" s="40">
        <v>161</v>
      </c>
      <c r="N40" s="40">
        <v>265</v>
      </c>
      <c r="O40" s="40">
        <v>1394</v>
      </c>
    </row>
    <row r="41" spans="1:15" x14ac:dyDescent="0.2">
      <c r="A41" s="58"/>
      <c r="B41" s="39" t="s">
        <v>20</v>
      </c>
      <c r="C41" s="40"/>
      <c r="D41" s="40"/>
      <c r="E41" s="40"/>
      <c r="F41" s="40"/>
      <c r="G41" s="40"/>
      <c r="H41" s="40"/>
      <c r="I41" s="40"/>
      <c r="J41" s="40"/>
      <c r="K41" s="40">
        <v>1</v>
      </c>
      <c r="L41" s="40"/>
      <c r="M41" s="40">
        <v>6</v>
      </c>
      <c r="N41" s="40">
        <v>48</v>
      </c>
      <c r="O41" s="40">
        <v>55</v>
      </c>
    </row>
    <row r="42" spans="1:15" x14ac:dyDescent="0.2">
      <c r="A42" s="58"/>
      <c r="B42" s="39" t="s">
        <v>27</v>
      </c>
      <c r="C42" s="40">
        <v>74</v>
      </c>
      <c r="D42" s="40">
        <v>1</v>
      </c>
      <c r="E42" s="40">
        <v>4</v>
      </c>
      <c r="F42" s="40">
        <v>4</v>
      </c>
      <c r="G42" s="40">
        <v>6</v>
      </c>
      <c r="H42" s="40">
        <v>3</v>
      </c>
      <c r="I42" s="40">
        <v>7</v>
      </c>
      <c r="J42" s="40">
        <v>8</v>
      </c>
      <c r="K42" s="40">
        <v>5</v>
      </c>
      <c r="L42" s="40">
        <v>16</v>
      </c>
      <c r="M42" s="40">
        <v>33</v>
      </c>
      <c r="N42" s="40">
        <v>19</v>
      </c>
      <c r="O42" s="40">
        <v>180</v>
      </c>
    </row>
    <row r="43" spans="1:15" x14ac:dyDescent="0.2">
      <c r="A43" s="58"/>
      <c r="B43" s="39" t="s">
        <v>22</v>
      </c>
      <c r="C43" s="40">
        <v>2</v>
      </c>
      <c r="D43" s="41"/>
      <c r="E43" s="41"/>
      <c r="F43" s="40">
        <v>1</v>
      </c>
      <c r="G43" s="40"/>
      <c r="H43" s="40">
        <v>1</v>
      </c>
      <c r="I43" s="40"/>
      <c r="J43" s="40"/>
      <c r="K43" s="40">
        <v>2</v>
      </c>
      <c r="L43" s="40"/>
      <c r="M43" s="40">
        <v>1</v>
      </c>
      <c r="N43" s="40">
        <v>5</v>
      </c>
      <c r="O43" s="40">
        <v>12</v>
      </c>
    </row>
    <row r="44" spans="1:15" x14ac:dyDescent="0.2">
      <c r="A44" s="58"/>
      <c r="B44" s="42" t="s">
        <v>28</v>
      </c>
      <c r="C44" s="43">
        <v>365</v>
      </c>
      <c r="D44" s="43">
        <v>47</v>
      </c>
      <c r="E44" s="43">
        <v>53</v>
      </c>
      <c r="F44" s="43">
        <v>44</v>
      </c>
      <c r="G44" s="43">
        <v>56</v>
      </c>
      <c r="H44" s="43">
        <v>73</v>
      </c>
      <c r="I44" s="43">
        <v>96</v>
      </c>
      <c r="J44" s="43">
        <v>101</v>
      </c>
      <c r="K44" s="43">
        <v>132</v>
      </c>
      <c r="L44" s="43">
        <v>169</v>
      </c>
      <c r="M44" s="43">
        <v>285</v>
      </c>
      <c r="N44" s="49">
        <v>738</v>
      </c>
      <c r="O44" s="49">
        <v>2159</v>
      </c>
    </row>
    <row r="45" spans="1:15" x14ac:dyDescent="0.2">
      <c r="A45" s="59"/>
      <c r="B45" s="44" t="s">
        <v>29</v>
      </c>
      <c r="C45" s="45">
        <v>0.169059749884206</v>
      </c>
      <c r="D45" s="45">
        <v>2.1769337656322399E-2</v>
      </c>
      <c r="E45" s="45">
        <v>2.4548402037980501E-2</v>
      </c>
      <c r="F45" s="45">
        <v>2.0379805465493301E-2</v>
      </c>
      <c r="G45" s="45">
        <v>2.5937934228809599E-2</v>
      </c>
      <c r="H45" s="45">
        <v>3.3811949976841102E-2</v>
      </c>
      <c r="I45" s="45">
        <v>4.4465030106530801E-2</v>
      </c>
      <c r="J45" s="45">
        <v>4.6780917091245898E-2</v>
      </c>
      <c r="K45" s="45">
        <v>6.11394163964799E-2</v>
      </c>
      <c r="L45" s="45">
        <v>7.8276980083371903E-2</v>
      </c>
      <c r="M45" s="45">
        <v>0.132005558128763</v>
      </c>
      <c r="N45" s="45">
        <v>0.341824918943956</v>
      </c>
      <c r="O45" s="45">
        <v>1</v>
      </c>
    </row>
    <row r="46" spans="1:15" s="50" customFormat="1" x14ac:dyDescent="0.2">
      <c r="A46" s="53"/>
      <c r="C46" s="52"/>
      <c r="D46" s="52"/>
      <c r="E46" s="52"/>
      <c r="F46" s="52"/>
      <c r="G46" s="52"/>
      <c r="N46" s="51"/>
      <c r="O46" s="51"/>
    </row>
    <row r="47" spans="1:15" ht="12.75" customHeight="1" x14ac:dyDescent="0.2">
      <c r="A47" s="57" t="s">
        <v>34</v>
      </c>
      <c r="B47" s="39" t="s">
        <v>17</v>
      </c>
      <c r="C47" s="40">
        <v>2</v>
      </c>
      <c r="D47" s="40"/>
      <c r="E47" s="40"/>
      <c r="F47" s="40"/>
      <c r="G47" s="40"/>
      <c r="H47" s="40"/>
      <c r="I47" s="40">
        <v>1</v>
      </c>
      <c r="J47" s="40">
        <v>8</v>
      </c>
      <c r="K47" s="40">
        <v>16</v>
      </c>
      <c r="L47" s="40">
        <v>22</v>
      </c>
      <c r="M47" s="40">
        <v>66</v>
      </c>
      <c r="N47" s="40">
        <v>280</v>
      </c>
      <c r="O47" s="40">
        <v>395</v>
      </c>
    </row>
    <row r="48" spans="1:15" x14ac:dyDescent="0.2">
      <c r="A48" s="58"/>
      <c r="B48" s="39" t="s">
        <v>19</v>
      </c>
      <c r="C48" s="40">
        <v>18</v>
      </c>
      <c r="D48" s="40">
        <v>9</v>
      </c>
      <c r="E48" s="40">
        <v>14</v>
      </c>
      <c r="F48" s="40">
        <v>19</v>
      </c>
      <c r="G48" s="40">
        <v>27</v>
      </c>
      <c r="H48" s="40">
        <v>27</v>
      </c>
      <c r="I48" s="40">
        <v>41</v>
      </c>
      <c r="J48" s="40">
        <v>40</v>
      </c>
      <c r="K48" s="40">
        <v>53</v>
      </c>
      <c r="L48" s="40">
        <v>79</v>
      </c>
      <c r="M48" s="40">
        <v>137</v>
      </c>
      <c r="N48" s="40">
        <v>209</v>
      </c>
      <c r="O48" s="40">
        <v>673</v>
      </c>
    </row>
    <row r="49" spans="1:15" x14ac:dyDescent="0.2">
      <c r="A49" s="58"/>
      <c r="B49" s="39" t="s">
        <v>20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>
        <v>11</v>
      </c>
      <c r="O49" s="40">
        <v>11</v>
      </c>
    </row>
    <row r="50" spans="1:15" x14ac:dyDescent="0.2">
      <c r="A50" s="58"/>
      <c r="B50" s="39" t="s">
        <v>27</v>
      </c>
      <c r="C50" s="40">
        <v>39</v>
      </c>
      <c r="D50" s="40">
        <v>5</v>
      </c>
      <c r="E50" s="40">
        <v>3</v>
      </c>
      <c r="F50" s="40">
        <v>7</v>
      </c>
      <c r="G50" s="40">
        <v>1</v>
      </c>
      <c r="H50" s="40">
        <v>5</v>
      </c>
      <c r="I50" s="40">
        <v>8</v>
      </c>
      <c r="J50" s="40">
        <v>13</v>
      </c>
      <c r="K50" s="40">
        <v>20</v>
      </c>
      <c r="L50" s="40">
        <v>21</v>
      </c>
      <c r="M50" s="40">
        <v>20</v>
      </c>
      <c r="N50" s="40">
        <v>28</v>
      </c>
      <c r="O50" s="40">
        <v>170</v>
      </c>
    </row>
    <row r="51" spans="1:15" x14ac:dyDescent="0.2">
      <c r="A51" s="58"/>
      <c r="B51" s="39" t="s">
        <v>22</v>
      </c>
      <c r="C51" s="40"/>
      <c r="D51" s="41"/>
      <c r="E51" s="41"/>
      <c r="F51" s="40">
        <v>1</v>
      </c>
      <c r="G51" s="40"/>
      <c r="H51" s="40">
        <v>1</v>
      </c>
      <c r="I51" s="40"/>
      <c r="J51" s="40"/>
      <c r="K51" s="40"/>
      <c r="L51" s="40">
        <v>1</v>
      </c>
      <c r="M51" s="40"/>
      <c r="N51" s="40"/>
      <c r="O51" s="40">
        <v>3</v>
      </c>
    </row>
    <row r="52" spans="1:15" x14ac:dyDescent="0.2">
      <c r="A52" s="58"/>
      <c r="B52" s="42" t="s">
        <v>28</v>
      </c>
      <c r="C52" s="43">
        <v>59</v>
      </c>
      <c r="D52" s="43">
        <v>14</v>
      </c>
      <c r="E52" s="43">
        <v>17</v>
      </c>
      <c r="F52" s="43">
        <v>27</v>
      </c>
      <c r="G52" s="43">
        <v>28</v>
      </c>
      <c r="H52" s="43">
        <v>33</v>
      </c>
      <c r="I52" s="43">
        <v>50</v>
      </c>
      <c r="J52" s="43">
        <v>61</v>
      </c>
      <c r="K52" s="43">
        <v>89</v>
      </c>
      <c r="L52" s="43">
        <v>123</v>
      </c>
      <c r="M52" s="43">
        <v>223</v>
      </c>
      <c r="N52" s="49">
        <v>528</v>
      </c>
      <c r="O52" s="49">
        <v>1252</v>
      </c>
    </row>
    <row r="53" spans="1:15" x14ac:dyDescent="0.2">
      <c r="A53" s="59"/>
      <c r="B53" s="44" t="s">
        <v>29</v>
      </c>
      <c r="C53" s="45">
        <v>4.7124600638977603E-2</v>
      </c>
      <c r="D53" s="45">
        <v>1.11821086261981E-2</v>
      </c>
      <c r="E53" s="45">
        <v>1.35782747603834E-2</v>
      </c>
      <c r="F53" s="45">
        <v>2.15654952076677E-2</v>
      </c>
      <c r="G53" s="45">
        <v>2.23642172523962E-2</v>
      </c>
      <c r="H53" s="45">
        <v>2.6357827476038299E-2</v>
      </c>
      <c r="I53" s="45">
        <v>3.9936102236421703E-2</v>
      </c>
      <c r="J53" s="45">
        <v>4.8722044728434499E-2</v>
      </c>
      <c r="K53" s="45">
        <v>7.1086261980830706E-2</v>
      </c>
      <c r="L53" s="45">
        <v>9.8242811501597402E-2</v>
      </c>
      <c r="M53" s="45">
        <v>0.17811501597444099</v>
      </c>
      <c r="N53" s="45">
        <v>0.42172523961661301</v>
      </c>
      <c r="O53" s="45">
        <v>1</v>
      </c>
    </row>
    <row r="55" spans="1:15" x14ac:dyDescent="0.2">
      <c r="A55" s="48" t="s">
        <v>38</v>
      </c>
    </row>
    <row r="56" spans="1:15" x14ac:dyDescent="0.2">
      <c r="A56" s="48" t="s">
        <v>11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A520C-DCDE-40C9-BCAD-4C06DE24B88A}"/>
</file>

<file path=customXml/itemProps2.xml><?xml version="1.0" encoding="utf-8"?>
<ds:datastoreItem xmlns:ds="http://schemas.openxmlformats.org/officeDocument/2006/customXml" ds:itemID="{7491AE72-2E12-4FE9-98D7-7A92C383A941}"/>
</file>

<file path=customXml/itemProps3.xml><?xml version="1.0" encoding="utf-8"?>
<ds:datastoreItem xmlns:ds="http://schemas.openxmlformats.org/officeDocument/2006/customXml" ds:itemID="{C5EEBA9F-A607-46F1-B913-1A4FB3891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