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Flussi " sheetId="6" r:id="rId1"/>
    <sheet name="Variazione pendenti " sheetId="8" r:id="rId2"/>
    <sheet name="Stratigrafia pendenti" sheetId="18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'!$A$2:$D$62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3" i="6" s="1"/>
  <c r="G21" i="6"/>
  <c r="H12" i="6"/>
  <c r="G12" i="6"/>
  <c r="G14" i="6" l="1"/>
  <c r="G59" i="6"/>
  <c r="G50" i="6"/>
  <c r="G32" i="6"/>
  <c r="G41" i="6"/>
  <c r="F57" i="6"/>
  <c r="E57" i="6"/>
  <c r="F48" i="6"/>
  <c r="E48" i="6"/>
  <c r="F39" i="6"/>
  <c r="E39" i="6"/>
  <c r="F30" i="6"/>
  <c r="E30" i="6"/>
  <c r="F21" i="6"/>
  <c r="E21" i="6"/>
  <c r="F12" i="6"/>
  <c r="E12" i="6"/>
  <c r="E41" i="6" l="1"/>
  <c r="E23" i="6"/>
  <c r="E50" i="6"/>
  <c r="E59" i="6"/>
  <c r="E14" i="6"/>
  <c r="E32" i="6"/>
  <c r="F17" i="8"/>
  <c r="F15" i="8"/>
  <c r="F13" i="8"/>
  <c r="F11" i="8"/>
  <c r="F9" i="8"/>
  <c r="F7" i="8"/>
  <c r="C57" i="6" l="1"/>
  <c r="D57" i="6"/>
  <c r="C30" i="6"/>
  <c r="D30" i="6"/>
  <c r="C21" i="6"/>
  <c r="D21" i="6"/>
  <c r="C12" i="6"/>
  <c r="D12" i="6"/>
  <c r="C59" i="6" l="1"/>
  <c r="C23" i="6"/>
  <c r="C14" i="6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<sst xmlns="http://schemas.openxmlformats.org/spreadsheetml/2006/main" count="155" uniqueCount="44">
  <si>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</si>
  <si>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</si>
  <si>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</si>
  <si>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</si>
  <si>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</si>
  <si>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</si>
  <si>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</si>
  <si>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</si>
  <si>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</si>
  <si>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</si>
  <si>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</si>
  <si>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</si>
  <si>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</si>
  <si>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</si>
  <si>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</si>
  <si>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</si>
  <si>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</si>
  <si>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</si>
  <si>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</si>
  <si>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</si>
  <si>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</si>
  <si>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</si>
  <si>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</si>
  <si>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</si>
  <si>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</si>
  <si>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</si>
  <si>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</si>
  <si>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</si>
  <si>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</si>
  <si>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</si>
  <si>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</si>
  <si>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</si>
  <si>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</si>
  <si>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</si>
  <si>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</si>
  <si>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</si>
  <si>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</si>
  <si>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</si>
  <si>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</si>
  <si>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</si>
  <si>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Anni 2016 - 30 settembre 2018</t>
  </si>
  <si>
    <t>Iscritti 
gen - set 2018</t>
  </si>
  <si>
    <t>Definiti 
gen - set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</si>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</sst>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47" sqref="J47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11</v>
      </c>
    </row>
    <row r="3" spans="1:8" x14ac:dyDescent="0.2">
      <c r="A3" s="29" t="s">
        <v>14</v>
      </c>
      <c r="B3" s="30"/>
    </row>
    <row r="4" spans="1:8" x14ac:dyDescent="0.2">
      <c r="A4" s="29" t="s">
        <v>40</v>
      </c>
      <c r="B4" s="36"/>
    </row>
    <row r="6" spans="1:8" ht="38.25" x14ac:dyDescent="0.2">
      <c r="A6" s="6" t="s">
        <v>1</v>
      </c>
      <c r="B6" s="6" t="s">
        <v>2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41</v>
      </c>
      <c r="H6" s="7" t="s">
        <v>42</v>
      </c>
    </row>
    <row r="7" spans="1:8" x14ac:dyDescent="0.2">
      <c r="A7" s="57" t="s">
        <v>3</v>
      </c>
      <c r="B7" s="3" t="s">
        <v>15</v>
      </c>
      <c r="C7" s="4">
        <v>1317</v>
      </c>
      <c r="D7" s="4">
        <v>1500</v>
      </c>
      <c r="E7" s="4">
        <v>1301</v>
      </c>
      <c r="F7" s="4">
        <v>1319</v>
      </c>
      <c r="G7" s="4">
        <v>1029</v>
      </c>
      <c r="H7" s="4">
        <v>994</v>
      </c>
    </row>
    <row r="8" spans="1:8" x14ac:dyDescent="0.2">
      <c r="A8" s="57" t="s">
        <v>3</v>
      </c>
      <c r="B8" s="3" t="s">
        <v>17</v>
      </c>
      <c r="C8" s="4">
        <v>274</v>
      </c>
      <c r="D8" s="4">
        <v>233</v>
      </c>
      <c r="E8" s="4">
        <v>273</v>
      </c>
      <c r="F8" s="4">
        <v>357</v>
      </c>
      <c r="G8" s="4">
        <v>217</v>
      </c>
      <c r="H8" s="4">
        <v>196</v>
      </c>
    </row>
    <row r="9" spans="1:8" x14ac:dyDescent="0.2">
      <c r="A9" s="57" t="s">
        <v>3</v>
      </c>
      <c r="B9" s="3" t="s">
        <v>18</v>
      </c>
      <c r="C9" s="4">
        <v>131</v>
      </c>
      <c r="D9" s="4">
        <v>181</v>
      </c>
      <c r="E9" s="4">
        <v>99</v>
      </c>
      <c r="F9" s="4">
        <v>107</v>
      </c>
      <c r="G9" s="4">
        <v>85</v>
      </c>
      <c r="H9" s="4">
        <v>97</v>
      </c>
    </row>
    <row r="10" spans="1:8" x14ac:dyDescent="0.2">
      <c r="A10" s="57" t="s">
        <v>3</v>
      </c>
      <c r="B10" s="3" t="s">
        <v>19</v>
      </c>
      <c r="C10" s="4">
        <v>51</v>
      </c>
      <c r="D10" s="4">
        <v>24</v>
      </c>
      <c r="E10" s="4">
        <v>30</v>
      </c>
      <c r="F10" s="4">
        <v>38</v>
      </c>
      <c r="G10" s="4">
        <v>16</v>
      </c>
      <c r="H10" s="4">
        <v>24</v>
      </c>
    </row>
    <row r="11" spans="1:8" x14ac:dyDescent="0.2">
      <c r="A11" s="57" t="s">
        <v>3</v>
      </c>
      <c r="B11" s="3" t="s">
        <v>20</v>
      </c>
      <c r="C11" s="4">
        <v>3</v>
      </c>
      <c r="D11" s="4">
        <v>4</v>
      </c>
      <c r="E11" s="4">
        <v>3</v>
      </c>
      <c r="F11" s="4">
        <v>4</v>
      </c>
      <c r="G11" s="4">
        <v>8</v>
      </c>
      <c r="H11" s="4">
        <v>1</v>
      </c>
    </row>
    <row r="12" spans="1:8" x14ac:dyDescent="0.2">
      <c r="A12" s="57"/>
      <c r="B12" s="13" t="s">
        <v>16</v>
      </c>
      <c r="C12" s="14">
        <f t="shared" ref="C12:D12" si="0">SUM(C7:C11)</f>
        <v>1776</v>
      </c>
      <c r="D12" s="14">
        <f t="shared" si="0"/>
        <v>1942</v>
      </c>
      <c r="E12" s="14">
        <f t="shared" ref="E12:F12" si="1">SUM(E7:E11)</f>
        <v>1706</v>
      </c>
      <c r="F12" s="14">
        <f t="shared" si="1"/>
        <v>1825</v>
      </c>
      <c r="G12" s="14">
        <f t="shared" ref="G12:H12" si="2">SUM(G7:G11)</f>
        <v>1355</v>
      </c>
      <c r="H12" s="14">
        <f t="shared" si="2"/>
        <v>1312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12</v>
      </c>
      <c r="C14" s="55">
        <f>D12/C12</f>
        <v>1.0934684684684686</v>
      </c>
      <c r="D14" s="56"/>
      <c r="E14" s="55">
        <f>F12/E12</f>
        <v>1.0697538100820634</v>
      </c>
      <c r="F14" s="56"/>
      <c r="G14" s="55">
        <f>H12/G12</f>
        <v>0.96826568265682655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4</v>
      </c>
      <c r="B16" s="3" t="s">
        <v>15</v>
      </c>
      <c r="C16" s="4">
        <v>862</v>
      </c>
      <c r="D16" s="4">
        <v>1227</v>
      </c>
      <c r="E16" s="4">
        <v>758</v>
      </c>
      <c r="F16" s="4">
        <v>812</v>
      </c>
      <c r="G16" s="4">
        <v>656</v>
      </c>
      <c r="H16" s="4">
        <v>683</v>
      </c>
    </row>
    <row r="17" spans="1:8" x14ac:dyDescent="0.2">
      <c r="A17" s="57" t="s">
        <v>4</v>
      </c>
      <c r="B17" s="3" t="s">
        <v>17</v>
      </c>
      <c r="C17" s="4">
        <v>180</v>
      </c>
      <c r="D17" s="4">
        <v>536</v>
      </c>
      <c r="E17" s="4">
        <v>246</v>
      </c>
      <c r="F17" s="4">
        <v>576</v>
      </c>
      <c r="G17" s="4">
        <v>164</v>
      </c>
      <c r="H17" s="4">
        <v>451</v>
      </c>
    </row>
    <row r="18" spans="1:8" x14ac:dyDescent="0.2">
      <c r="A18" s="57" t="s">
        <v>4</v>
      </c>
      <c r="B18" s="3" t="s">
        <v>18</v>
      </c>
      <c r="C18" s="5">
        <v>91</v>
      </c>
      <c r="D18" s="4">
        <v>107</v>
      </c>
      <c r="E18" s="5">
        <v>101</v>
      </c>
      <c r="F18" s="4">
        <v>101</v>
      </c>
      <c r="G18" s="5">
        <v>71</v>
      </c>
      <c r="H18" s="4">
        <v>70</v>
      </c>
    </row>
    <row r="19" spans="1:8" x14ac:dyDescent="0.2">
      <c r="A19" s="57" t="s">
        <v>4</v>
      </c>
      <c r="B19" s="3" t="s">
        <v>19</v>
      </c>
      <c r="C19" s="4">
        <v>39</v>
      </c>
      <c r="D19" s="4">
        <v>53</v>
      </c>
      <c r="E19" s="4">
        <v>34</v>
      </c>
      <c r="F19" s="4">
        <v>74</v>
      </c>
      <c r="G19" s="4">
        <v>31</v>
      </c>
      <c r="H19" s="4">
        <v>59</v>
      </c>
    </row>
    <row r="20" spans="1:8" x14ac:dyDescent="0.2">
      <c r="A20" s="57" t="s">
        <v>4</v>
      </c>
      <c r="B20" s="3" t="s">
        <v>20</v>
      </c>
      <c r="C20" s="4">
        <v>1</v>
      </c>
      <c r="D20" s="4">
        <v>4</v>
      </c>
      <c r="E20" s="4">
        <v>2</v>
      </c>
      <c r="F20" s="4">
        <v>1</v>
      </c>
      <c r="G20" s="4">
        <v>5</v>
      </c>
      <c r="H20" s="4">
        <v>2</v>
      </c>
    </row>
    <row r="21" spans="1:8" x14ac:dyDescent="0.2">
      <c r="A21" s="57"/>
      <c r="B21" s="13" t="s">
        <v>16</v>
      </c>
      <c r="C21" s="14">
        <f t="shared" ref="C21:D21" si="3">SUM(C16:C20)</f>
        <v>1173</v>
      </c>
      <c r="D21" s="14">
        <f t="shared" si="3"/>
        <v>1927</v>
      </c>
      <c r="E21" s="14">
        <f t="shared" ref="E21:F21" si="4">SUM(E16:E20)</f>
        <v>1141</v>
      </c>
      <c r="F21" s="14">
        <f t="shared" si="4"/>
        <v>1564</v>
      </c>
      <c r="G21" s="14">
        <f t="shared" ref="G21:H21" si="5">SUM(G16:G20)</f>
        <v>927</v>
      </c>
      <c r="H21" s="14">
        <f t="shared" si="5"/>
        <v>1265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12</v>
      </c>
      <c r="C23" s="55">
        <f>D21/C21</f>
        <v>1.6427962489343564</v>
      </c>
      <c r="D23" s="56"/>
      <c r="E23" s="55">
        <f>F21/E21</f>
        <v>1.3707274320771252</v>
      </c>
      <c r="F23" s="56"/>
      <c r="G23" s="55">
        <f>H21/G21</f>
        <v>1.3646170442286947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5</v>
      </c>
      <c r="B25" s="3" t="s">
        <v>15</v>
      </c>
      <c r="C25" s="4">
        <v>6899</v>
      </c>
      <c r="D25" s="4">
        <v>7781</v>
      </c>
      <c r="E25" s="4">
        <v>6704</v>
      </c>
      <c r="F25" s="4">
        <v>6641</v>
      </c>
      <c r="G25" s="4">
        <v>5221</v>
      </c>
      <c r="H25" s="4">
        <v>5341</v>
      </c>
    </row>
    <row r="26" spans="1:8" x14ac:dyDescent="0.2">
      <c r="A26" s="57"/>
      <c r="B26" s="3" t="s">
        <v>17</v>
      </c>
      <c r="C26" s="4">
        <v>675</v>
      </c>
      <c r="D26" s="4">
        <v>841</v>
      </c>
      <c r="E26" s="4">
        <v>875</v>
      </c>
      <c r="F26" s="4">
        <v>907</v>
      </c>
      <c r="G26" s="4">
        <v>569</v>
      </c>
      <c r="H26" s="4">
        <v>764</v>
      </c>
    </row>
    <row r="27" spans="1:8" x14ac:dyDescent="0.2">
      <c r="A27" s="57"/>
      <c r="B27" s="3" t="s">
        <v>18</v>
      </c>
      <c r="C27" s="4">
        <v>440</v>
      </c>
      <c r="D27" s="4">
        <v>455</v>
      </c>
      <c r="E27" s="4">
        <v>441</v>
      </c>
      <c r="F27" s="4">
        <v>392</v>
      </c>
      <c r="G27" s="4">
        <v>250</v>
      </c>
      <c r="H27" s="4">
        <v>297</v>
      </c>
    </row>
    <row r="28" spans="1:8" x14ac:dyDescent="0.2">
      <c r="A28" s="57"/>
      <c r="B28" s="3" t="s">
        <v>19</v>
      </c>
      <c r="C28" s="4">
        <v>174</v>
      </c>
      <c r="D28" s="4">
        <v>289</v>
      </c>
      <c r="E28" s="4">
        <v>161</v>
      </c>
      <c r="F28" s="4">
        <v>308</v>
      </c>
      <c r="G28" s="4">
        <v>128</v>
      </c>
      <c r="H28" s="4">
        <v>191</v>
      </c>
    </row>
    <row r="29" spans="1:8" x14ac:dyDescent="0.2">
      <c r="A29" s="57"/>
      <c r="B29" s="3" t="s">
        <v>20</v>
      </c>
      <c r="C29" s="4">
        <v>18</v>
      </c>
      <c r="D29" s="4">
        <v>11</v>
      </c>
      <c r="E29" s="4">
        <v>8</v>
      </c>
      <c r="F29" s="4">
        <v>12</v>
      </c>
      <c r="G29" s="4">
        <v>10</v>
      </c>
      <c r="H29" s="4">
        <v>3</v>
      </c>
    </row>
    <row r="30" spans="1:8" x14ac:dyDescent="0.2">
      <c r="A30" s="57"/>
      <c r="B30" s="13" t="s">
        <v>16</v>
      </c>
      <c r="C30" s="14">
        <f t="shared" ref="C30:D30" si="6">SUM(C25:C29)</f>
        <v>8206</v>
      </c>
      <c r="D30" s="14">
        <f t="shared" si="6"/>
        <v>9377</v>
      </c>
      <c r="E30" s="14">
        <f t="shared" ref="E30:F30" si="7">SUM(E25:E29)</f>
        <v>8189</v>
      </c>
      <c r="F30" s="14">
        <f t="shared" si="7"/>
        <v>8260</v>
      </c>
      <c r="G30" s="14">
        <f t="shared" ref="G30:H30" si="8">SUM(G25:G29)</f>
        <v>6178</v>
      </c>
      <c r="H30" s="14">
        <f t="shared" si="8"/>
        <v>6596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12</v>
      </c>
      <c r="C32" s="55">
        <f>D30/C30</f>
        <v>1.1427004630757982</v>
      </c>
      <c r="D32" s="56"/>
      <c r="E32" s="55">
        <f>F30/E30</f>
        <v>1.0086701672975944</v>
      </c>
      <c r="F32" s="56"/>
      <c r="G32" s="55">
        <f>H30/G30</f>
        <v>1.0676594367109096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6</v>
      </c>
      <c r="B34" s="3" t="s">
        <v>15</v>
      </c>
      <c r="C34" s="4">
        <v>423</v>
      </c>
      <c r="D34" s="4">
        <v>525</v>
      </c>
      <c r="E34" s="4">
        <v>349</v>
      </c>
      <c r="F34" s="4">
        <v>413</v>
      </c>
      <c r="G34" s="4">
        <v>259</v>
      </c>
      <c r="H34" s="4">
        <v>330</v>
      </c>
    </row>
    <row r="35" spans="1:8" x14ac:dyDescent="0.2">
      <c r="A35" s="57" t="s">
        <v>6</v>
      </c>
      <c r="B35" s="3" t="s">
        <v>17</v>
      </c>
      <c r="C35" s="4">
        <v>123</v>
      </c>
      <c r="D35" s="4">
        <v>90</v>
      </c>
      <c r="E35" s="4">
        <v>116</v>
      </c>
      <c r="F35" s="4">
        <v>103</v>
      </c>
      <c r="G35" s="4">
        <v>56</v>
      </c>
      <c r="H35" s="4">
        <v>80</v>
      </c>
    </row>
    <row r="36" spans="1:8" x14ac:dyDescent="0.2">
      <c r="A36" s="57" t="s">
        <v>6</v>
      </c>
      <c r="B36" s="3" t="s">
        <v>18</v>
      </c>
      <c r="C36" s="4">
        <v>30</v>
      </c>
      <c r="D36" s="4">
        <v>37</v>
      </c>
      <c r="E36" s="4">
        <v>29</v>
      </c>
      <c r="F36" s="4">
        <v>47</v>
      </c>
      <c r="G36" s="4">
        <v>15</v>
      </c>
      <c r="H36" s="4">
        <v>26</v>
      </c>
    </row>
    <row r="37" spans="1:8" x14ac:dyDescent="0.2">
      <c r="A37" s="57" t="s">
        <v>6</v>
      </c>
      <c r="B37" s="3" t="s">
        <v>19</v>
      </c>
      <c r="C37" s="4">
        <v>12</v>
      </c>
      <c r="D37" s="4">
        <v>12</v>
      </c>
      <c r="E37" s="4">
        <v>10</v>
      </c>
      <c r="F37" s="4">
        <v>15</v>
      </c>
      <c r="G37" s="4">
        <v>6</v>
      </c>
      <c r="H37" s="4">
        <v>11</v>
      </c>
    </row>
    <row r="38" spans="1:8" x14ac:dyDescent="0.2">
      <c r="A38" s="57" t="s">
        <v>6</v>
      </c>
      <c r="B38" s="3" t="s">
        <v>20</v>
      </c>
      <c r="C38" s="4">
        <v>4</v>
      </c>
      <c r="D38" s="4">
        <v>3</v>
      </c>
      <c r="E38" s="4">
        <v>2</v>
      </c>
      <c r="F38" s="4">
        <v>2</v>
      </c>
      <c r="G38" s="4">
        <v>1</v>
      </c>
      <c r="H38" s="4">
        <v>1</v>
      </c>
    </row>
    <row r="39" spans="1:8" x14ac:dyDescent="0.2">
      <c r="A39" s="57"/>
      <c r="B39" s="13" t="s">
        <v>16</v>
      </c>
      <c r="C39" s="14">
        <f t="shared" ref="C39:D39" si="9">SUM(C34:C38)</f>
        <v>592</v>
      </c>
      <c r="D39" s="14">
        <f t="shared" si="9"/>
        <v>667</v>
      </c>
      <c r="E39" s="14">
        <f t="shared" ref="E39:F39" si="10">SUM(E34:E38)</f>
        <v>506</v>
      </c>
      <c r="F39" s="14">
        <f t="shared" si="10"/>
        <v>580</v>
      </c>
      <c r="G39" s="14">
        <f t="shared" ref="G39:H39" si="11">SUM(G34:G38)</f>
        <v>337</v>
      </c>
      <c r="H39" s="14">
        <f t="shared" si="11"/>
        <v>448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12</v>
      </c>
      <c r="C41" s="55">
        <f>D39/C39</f>
        <v>1.1266891891891893</v>
      </c>
      <c r="D41" s="56"/>
      <c r="E41" s="55">
        <f>F39/E39</f>
        <v>1.1462450592885376</v>
      </c>
      <c r="F41" s="56"/>
      <c r="G41" s="55">
        <f>H39/G39</f>
        <v>1.3293768545994065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7" t="s">
        <v>7</v>
      </c>
      <c r="B43" s="3" t="s">
        <v>15</v>
      </c>
      <c r="C43" s="4">
        <v>1103</v>
      </c>
      <c r="D43" s="4">
        <v>1322</v>
      </c>
      <c r="E43" s="4">
        <v>1206</v>
      </c>
      <c r="F43" s="4">
        <v>1139</v>
      </c>
      <c r="G43" s="4">
        <v>984</v>
      </c>
      <c r="H43" s="4">
        <v>1011</v>
      </c>
    </row>
    <row r="44" spans="1:8" x14ac:dyDescent="0.2">
      <c r="A44" s="57"/>
      <c r="B44" s="3" t="s">
        <v>17</v>
      </c>
      <c r="C44" s="4">
        <v>249</v>
      </c>
      <c r="D44" s="4">
        <v>278</v>
      </c>
      <c r="E44" s="4">
        <v>316</v>
      </c>
      <c r="F44" s="4">
        <v>332</v>
      </c>
      <c r="G44" s="4">
        <v>207</v>
      </c>
      <c r="H44" s="4">
        <v>271</v>
      </c>
    </row>
    <row r="45" spans="1:8" x14ac:dyDescent="0.2">
      <c r="A45" s="57"/>
      <c r="B45" s="3" t="s">
        <v>18</v>
      </c>
      <c r="C45" s="4">
        <v>119</v>
      </c>
      <c r="D45" s="4">
        <v>147</v>
      </c>
      <c r="E45" s="4">
        <v>93</v>
      </c>
      <c r="F45" s="4">
        <v>95</v>
      </c>
      <c r="G45" s="4">
        <v>66</v>
      </c>
      <c r="H45" s="4">
        <v>89</v>
      </c>
    </row>
    <row r="46" spans="1:8" x14ac:dyDescent="0.2">
      <c r="A46" s="57"/>
      <c r="B46" s="3" t="s">
        <v>19</v>
      </c>
      <c r="C46" s="4">
        <v>37</v>
      </c>
      <c r="D46" s="4">
        <v>44</v>
      </c>
      <c r="E46" s="4">
        <v>21</v>
      </c>
      <c r="F46" s="4">
        <v>39</v>
      </c>
      <c r="G46" s="4">
        <v>23</v>
      </c>
      <c r="H46" s="4">
        <v>16</v>
      </c>
    </row>
    <row r="47" spans="1:8" x14ac:dyDescent="0.2">
      <c r="A47" s="57"/>
      <c r="B47" s="3" t="s">
        <v>20</v>
      </c>
      <c r="C47" s="4">
        <v>5</v>
      </c>
      <c r="D47" s="4">
        <v>3</v>
      </c>
      <c r="E47" s="4">
        <v>8</v>
      </c>
      <c r="F47" s="4">
        <v>8</v>
      </c>
      <c r="G47" s="4">
        <v>0</v>
      </c>
      <c r="H47" s="4">
        <v>0</v>
      </c>
    </row>
    <row r="48" spans="1:8" x14ac:dyDescent="0.2">
      <c r="A48" s="57"/>
      <c r="B48" s="13" t="s">
        <v>16</v>
      </c>
      <c r="C48" s="14">
        <f t="shared" ref="C48:D48" si="12">SUM(C43:C47)</f>
        <v>1513</v>
      </c>
      <c r="D48" s="14">
        <f t="shared" si="12"/>
        <v>1794</v>
      </c>
      <c r="E48" s="14">
        <f t="shared" ref="E48:F48" si="13">SUM(E43:E47)</f>
        <v>1644</v>
      </c>
      <c r="F48" s="14">
        <f t="shared" si="13"/>
        <v>1613</v>
      </c>
      <c r="G48" s="14">
        <f t="shared" ref="G48:H48" si="14">SUM(G43:G47)</f>
        <v>1280</v>
      </c>
      <c r="H48" s="14">
        <f t="shared" si="14"/>
        <v>1387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12</v>
      </c>
      <c r="C50" s="55">
        <f>D48/C48</f>
        <v>1.1857237276933246</v>
      </c>
      <c r="D50" s="56"/>
      <c r="E50" s="55">
        <f>F48/E48</f>
        <v>0.98114355231143557</v>
      </c>
      <c r="F50" s="56"/>
      <c r="G50" s="55">
        <f>H48/G48</f>
        <v>1.0835937499999999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7" t="s">
        <v>8</v>
      </c>
      <c r="B52" s="3" t="s">
        <v>15</v>
      </c>
      <c r="C52" s="4">
        <v>889</v>
      </c>
      <c r="D52" s="4">
        <v>1061</v>
      </c>
      <c r="E52" s="4">
        <v>795</v>
      </c>
      <c r="F52" s="4">
        <v>880</v>
      </c>
      <c r="G52" s="4">
        <v>694</v>
      </c>
      <c r="H52" s="4">
        <v>709</v>
      </c>
    </row>
    <row r="53" spans="1:8" x14ac:dyDescent="0.2">
      <c r="A53" s="57"/>
      <c r="B53" s="3" t="s">
        <v>17</v>
      </c>
      <c r="C53" s="4">
        <v>212</v>
      </c>
      <c r="D53" s="4">
        <v>355</v>
      </c>
      <c r="E53" s="4">
        <v>230</v>
      </c>
      <c r="F53" s="4">
        <v>323</v>
      </c>
      <c r="G53" s="4">
        <v>158</v>
      </c>
      <c r="H53" s="4">
        <v>278</v>
      </c>
    </row>
    <row r="54" spans="1:8" x14ac:dyDescent="0.2">
      <c r="A54" s="57"/>
      <c r="B54" s="3" t="s">
        <v>18</v>
      </c>
      <c r="C54" s="4">
        <v>89</v>
      </c>
      <c r="D54" s="4">
        <v>88</v>
      </c>
      <c r="E54" s="4">
        <v>99</v>
      </c>
      <c r="F54" s="4">
        <v>106</v>
      </c>
      <c r="G54" s="4">
        <v>70</v>
      </c>
      <c r="H54" s="4">
        <v>72</v>
      </c>
    </row>
    <row r="55" spans="1:8" x14ac:dyDescent="0.2">
      <c r="A55" s="57"/>
      <c r="B55" s="3" t="s">
        <v>19</v>
      </c>
      <c r="C55" s="4">
        <v>22</v>
      </c>
      <c r="D55" s="4">
        <v>50</v>
      </c>
      <c r="E55" s="4">
        <v>28</v>
      </c>
      <c r="F55" s="4">
        <v>42</v>
      </c>
      <c r="G55" s="4">
        <v>20</v>
      </c>
      <c r="H55" s="4">
        <v>16</v>
      </c>
    </row>
    <row r="56" spans="1:8" x14ac:dyDescent="0.2">
      <c r="A56" s="57"/>
      <c r="B56" s="3" t="s">
        <v>20</v>
      </c>
      <c r="C56" s="4">
        <v>2</v>
      </c>
      <c r="D56" s="4">
        <v>3</v>
      </c>
      <c r="E56" s="4">
        <v>6</v>
      </c>
      <c r="F56" s="4">
        <v>8</v>
      </c>
      <c r="G56" s="4">
        <v>1</v>
      </c>
      <c r="H56" s="4">
        <v>0</v>
      </c>
    </row>
    <row r="57" spans="1:8" x14ac:dyDescent="0.2">
      <c r="A57" s="57"/>
      <c r="B57" s="13" t="s">
        <v>16</v>
      </c>
      <c r="C57" s="14">
        <f t="shared" ref="C57:D57" si="15">SUM(C52:C56)</f>
        <v>1214</v>
      </c>
      <c r="D57" s="14">
        <f t="shared" si="15"/>
        <v>1557</v>
      </c>
      <c r="E57" s="14">
        <f t="shared" ref="E57:F57" si="16">SUM(E52:E56)</f>
        <v>1158</v>
      </c>
      <c r="F57" s="14">
        <f t="shared" si="16"/>
        <v>1359</v>
      </c>
      <c r="G57" s="14">
        <f t="shared" ref="G57:H57" si="17">SUM(G52:G56)</f>
        <v>943</v>
      </c>
      <c r="H57" s="14">
        <f t="shared" si="17"/>
        <v>1075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12</v>
      </c>
      <c r="C59" s="55">
        <f>D57/C57</f>
        <v>1.2825370675453047</v>
      </c>
      <c r="D59" s="56"/>
      <c r="E59" s="55">
        <f>F57/E57</f>
        <v>1.1735751295336787</v>
      </c>
      <c r="F59" s="56"/>
      <c r="G59" s="55">
        <f>H57/G57</f>
        <v>1.1399787910922587</v>
      </c>
      <c r="H59" s="56"/>
    </row>
    <row r="61" spans="1:8" x14ac:dyDescent="0.2">
      <c r="A61" s="33" t="s">
        <v>39</v>
      </c>
    </row>
    <row r="62" spans="1:8" x14ac:dyDescent="0.2">
      <c r="A62" s="33" t="s">
        <v>9</v>
      </c>
    </row>
  </sheetData>
  <mergeCells count="24">
    <mergeCell ref="C59:D59"/>
    <mergeCell ref="C14:D14"/>
    <mergeCell ref="C23:D23"/>
    <mergeCell ref="C32:D32"/>
    <mergeCell ref="C41:D41"/>
    <mergeCell ref="C50:D50"/>
    <mergeCell ref="A52:A57"/>
    <mergeCell ref="A7:A12"/>
    <mergeCell ref="A16:A21"/>
    <mergeCell ref="A25:A30"/>
    <mergeCell ref="A34:A39"/>
    <mergeCell ref="A43:A48"/>
    <mergeCell ref="E59:F59"/>
    <mergeCell ref="E14:F14"/>
    <mergeCell ref="E23:F23"/>
    <mergeCell ref="E32:F32"/>
    <mergeCell ref="E41:F41"/>
    <mergeCell ref="E50:F50"/>
    <mergeCell ref="G59:H59"/>
    <mergeCell ref="G14:H14"/>
    <mergeCell ref="G23:H23"/>
    <mergeCell ref="G32:H32"/>
    <mergeCell ref="G41:H41"/>
    <mergeCell ref="G50:H50"/>
  </mergeCells>
  <conditionalFormatting sqref="C14:D14">
    <cfRule type="cellIs" dxfId="47" priority="57" operator="greaterThan">
      <formula>1</formula>
    </cfRule>
    <cfRule type="cellIs" dxfId="46" priority="58" operator="lessThan">
      <formula>1</formula>
    </cfRule>
  </conditionalFormatting>
  <conditionalFormatting sqref="C23:D23">
    <cfRule type="cellIs" dxfId="45" priority="51" operator="greaterThan">
      <formula>1</formula>
    </cfRule>
    <cfRule type="cellIs" dxfId="44" priority="52" operator="lessThan">
      <formula>1</formula>
    </cfRule>
  </conditionalFormatting>
  <conditionalFormatting sqref="C32:D32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C41:D41">
    <cfRule type="cellIs" dxfId="41" priority="39" operator="greaterThan">
      <formula>1</formula>
    </cfRule>
    <cfRule type="cellIs" dxfId="40" priority="40" operator="lessThan">
      <formula>1</formula>
    </cfRule>
  </conditionalFormatting>
  <conditionalFormatting sqref="C50:D50">
    <cfRule type="cellIs" dxfId="39" priority="33" operator="greaterThan">
      <formula>1</formula>
    </cfRule>
    <cfRule type="cellIs" dxfId="38" priority="34" operator="lessThan">
      <formula>1</formula>
    </cfRule>
  </conditionalFormatting>
  <conditionalFormatting sqref="C59:D59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H29" sqref="H29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13</v>
      </c>
    </row>
    <row r="3" spans="1:8" x14ac:dyDescent="0.2">
      <c r="A3" s="29" t="s">
        <v>14</v>
      </c>
      <c r="B3" s="30"/>
      <c r="E3" s="1"/>
    </row>
    <row r="4" spans="1:8" x14ac:dyDescent="0.2">
      <c r="A4" s="35" t="s">
        <v>38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7" t="s">
        <v>37</v>
      </c>
      <c r="D6" s="26" t="s">
        <v>43</v>
      </c>
      <c r="E6" s="24"/>
      <c r="F6" s="7" t="s">
        <v>22</v>
      </c>
    </row>
    <row r="7" spans="1:8" s="18" customFormat="1" ht="27" customHeight="1" x14ac:dyDescent="0.25">
      <c r="A7" s="27" t="s">
        <v>3</v>
      </c>
      <c r="B7" s="19" t="s">
        <v>16</v>
      </c>
      <c r="C7" s="48">
        <v>2553</v>
      </c>
      <c r="D7" s="20">
        <v>2528</v>
      </c>
      <c r="E7" s="25"/>
      <c r="F7" s="21">
        <f>(D7-C7)/C7</f>
        <v>-9.7924010967489223E-3</v>
      </c>
      <c r="H7" s="51"/>
    </row>
    <row r="8" spans="1:8" ht="14.45" customHeight="1" x14ac:dyDescent="0.25">
      <c r="A8" s="28"/>
      <c r="B8" s="11"/>
      <c r="C8" s="49"/>
      <c r="D8" s="16"/>
      <c r="E8" s="16"/>
      <c r="F8" s="17"/>
      <c r="H8" s="52"/>
    </row>
    <row r="9" spans="1:8" ht="27" customHeight="1" x14ac:dyDescent="0.25">
      <c r="A9" s="27" t="s">
        <v>4</v>
      </c>
      <c r="B9" s="19" t="s">
        <v>16</v>
      </c>
      <c r="C9" s="48">
        <v>2799</v>
      </c>
      <c r="D9" s="20">
        <v>1641</v>
      </c>
      <c r="E9" s="25"/>
      <c r="F9" s="21">
        <f>(D9-C9)/C9</f>
        <v>-0.4137191854233655</v>
      </c>
      <c r="H9" s="52"/>
    </row>
    <row r="10" spans="1:8" ht="15" x14ac:dyDescent="0.25">
      <c r="C10" s="50"/>
      <c r="D10" s="2"/>
      <c r="E10" s="12"/>
      <c r="F10" s="2"/>
      <c r="H10" s="52"/>
    </row>
    <row r="11" spans="1:8" s="18" customFormat="1" ht="27" customHeight="1" x14ac:dyDescent="0.25">
      <c r="A11" s="27" t="s">
        <v>5</v>
      </c>
      <c r="B11" s="19" t="s">
        <v>16</v>
      </c>
      <c r="C11" s="48">
        <v>9437</v>
      </c>
      <c r="D11" s="20">
        <v>8902</v>
      </c>
      <c r="E11" s="25"/>
      <c r="F11" s="21">
        <f>(D11-C11)/C11</f>
        <v>-5.6691745258026914E-2</v>
      </c>
      <c r="H11" s="52"/>
    </row>
    <row r="12" spans="1:8" ht="15" x14ac:dyDescent="0.25">
      <c r="C12" s="50"/>
      <c r="D12" s="2"/>
      <c r="E12" s="12"/>
      <c r="H12" s="52"/>
    </row>
    <row r="13" spans="1:8" s="18" customFormat="1" ht="27" customHeight="1" x14ac:dyDescent="0.25">
      <c r="A13" s="27" t="s">
        <v>6</v>
      </c>
      <c r="B13" s="19" t="s">
        <v>16</v>
      </c>
      <c r="C13" s="48">
        <v>844</v>
      </c>
      <c r="D13" s="20">
        <v>738</v>
      </c>
      <c r="E13" s="25"/>
      <c r="F13" s="21">
        <f>(D13-C13)/C13</f>
        <v>-0.12559241706161137</v>
      </c>
      <c r="H13" s="52"/>
    </row>
    <row r="14" spans="1:8" x14ac:dyDescent="0.2">
      <c r="C14" s="50"/>
      <c r="D14" s="2"/>
      <c r="E14" s="12"/>
    </row>
    <row r="15" spans="1:8" s="18" customFormat="1" ht="27" customHeight="1" x14ac:dyDescent="0.25">
      <c r="A15" s="27" t="s">
        <v>7</v>
      </c>
      <c r="B15" s="19" t="s">
        <v>16</v>
      </c>
      <c r="C15" s="48">
        <v>2133</v>
      </c>
      <c r="D15" s="20">
        <v>2133</v>
      </c>
      <c r="E15" s="25"/>
      <c r="F15" s="21">
        <f>(D15-C15)/C15</f>
        <v>0</v>
      </c>
    </row>
    <row r="16" spans="1:8" x14ac:dyDescent="0.2">
      <c r="C16" s="50"/>
      <c r="D16" s="2"/>
      <c r="E16" s="12"/>
    </row>
    <row r="17" spans="1:6" s="18" customFormat="1" ht="27" customHeight="1" x14ac:dyDescent="0.25">
      <c r="A17" s="27" t="s">
        <v>8</v>
      </c>
      <c r="B17" s="19" t="s">
        <v>16</v>
      </c>
      <c r="C17" s="48">
        <v>1573</v>
      </c>
      <c r="D17" s="20">
        <v>1207</v>
      </c>
      <c r="E17" s="25"/>
      <c r="F17" s="21">
        <f>(D17-C17)/C17</f>
        <v>-0.23267641449459631</v>
      </c>
    </row>
    <row r="19" spans="1:6" x14ac:dyDescent="0.2">
      <c r="A19" s="33" t="s">
        <v>39</v>
      </c>
    </row>
    <row r="20" spans="1:6" x14ac:dyDescent="0.2">
      <c r="A20" s="33" t="s">
        <v>9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opLeftCell="A13" workbookViewId="0">
      <selection activeCell="B57" sqref="B57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10</v>
      </c>
    </row>
    <row r="2" spans="1:15" ht="15" x14ac:dyDescent="0.25">
      <c r="A2" s="34" t="s">
        <v>21</v>
      </c>
    </row>
    <row r="3" spans="1:15" x14ac:dyDescent="0.2">
      <c r="A3" s="35" t="s">
        <v>14</v>
      </c>
      <c r="B3" s="36"/>
    </row>
    <row r="4" spans="1:15" x14ac:dyDescent="0.2">
      <c r="A4" s="35" t="s">
        <v>38</v>
      </c>
      <c r="B4" s="36"/>
    </row>
    <row r="6" spans="1:15" x14ac:dyDescent="0.2">
      <c r="A6" s="37" t="s">
        <v>1</v>
      </c>
      <c r="B6" s="37" t="s">
        <v>2</v>
      </c>
      <c r="C6" s="53" t="s">
        <v>36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3">
        <v>2015</v>
      </c>
      <c r="L6" s="53">
        <v>2016</v>
      </c>
      <c r="M6" s="53">
        <v>2017</v>
      </c>
      <c r="N6" s="54">
        <v>43373</v>
      </c>
      <c r="O6" s="54" t="s">
        <v>0</v>
      </c>
    </row>
    <row r="7" spans="1:15" ht="12.75" customHeight="1" x14ac:dyDescent="0.2">
      <c r="A7" s="58" t="s">
        <v>23</v>
      </c>
      <c r="B7" s="38" t="s">
        <v>15</v>
      </c>
      <c r="C7" s="39"/>
      <c r="D7" s="39"/>
      <c r="E7" s="39">
        <v>2</v>
      </c>
      <c r="F7" s="39">
        <v>3</v>
      </c>
      <c r="G7" s="39">
        <v>3</v>
      </c>
      <c r="H7" s="39">
        <v>7</v>
      </c>
      <c r="I7" s="39">
        <v>3</v>
      </c>
      <c r="J7" s="39">
        <v>4</v>
      </c>
      <c r="K7" s="39">
        <v>9</v>
      </c>
      <c r="L7" s="39">
        <v>13</v>
      </c>
      <c r="M7" s="39">
        <v>79</v>
      </c>
      <c r="N7" s="39">
        <v>341</v>
      </c>
      <c r="O7" s="39">
        <v>464</v>
      </c>
    </row>
    <row r="8" spans="1:15" x14ac:dyDescent="0.2">
      <c r="A8" s="59"/>
      <c r="B8" s="38" t="s">
        <v>17</v>
      </c>
      <c r="C8" s="39">
        <v>277</v>
      </c>
      <c r="D8" s="39">
        <v>58</v>
      </c>
      <c r="E8" s="39">
        <v>73</v>
      </c>
      <c r="F8" s="39">
        <v>73</v>
      </c>
      <c r="G8" s="39">
        <v>94</v>
      </c>
      <c r="H8" s="39">
        <v>117</v>
      </c>
      <c r="I8" s="39">
        <v>127</v>
      </c>
      <c r="J8" s="39">
        <v>112</v>
      </c>
      <c r="K8" s="39">
        <v>149</v>
      </c>
      <c r="L8" s="39">
        <v>166</v>
      </c>
      <c r="M8" s="39">
        <v>212</v>
      </c>
      <c r="N8" s="39">
        <v>208</v>
      </c>
      <c r="O8" s="39">
        <v>1666</v>
      </c>
    </row>
    <row r="9" spans="1:15" x14ac:dyDescent="0.2">
      <c r="A9" s="59"/>
      <c r="B9" s="38" t="s">
        <v>18</v>
      </c>
      <c r="C9" s="39"/>
      <c r="D9" s="39"/>
      <c r="E9" s="39"/>
      <c r="F9" s="39"/>
      <c r="G9" s="39"/>
      <c r="H9" s="39"/>
      <c r="I9" s="39">
        <v>1</v>
      </c>
      <c r="J9" s="39"/>
      <c r="K9" s="39"/>
      <c r="L9" s="39">
        <v>1</v>
      </c>
      <c r="M9" s="39">
        <v>5</v>
      </c>
      <c r="N9" s="39">
        <v>25</v>
      </c>
      <c r="O9" s="39">
        <v>32</v>
      </c>
    </row>
    <row r="10" spans="1:15" x14ac:dyDescent="0.2">
      <c r="A10" s="59"/>
      <c r="B10" s="38" t="s">
        <v>24</v>
      </c>
      <c r="C10" s="39">
        <v>129</v>
      </c>
      <c r="D10" s="39">
        <v>9</v>
      </c>
      <c r="E10" s="39">
        <v>15</v>
      </c>
      <c r="F10" s="39">
        <v>18</v>
      </c>
      <c r="G10" s="39">
        <v>13</v>
      </c>
      <c r="H10" s="39">
        <v>9</v>
      </c>
      <c r="I10" s="39">
        <v>17</v>
      </c>
      <c r="J10" s="39">
        <v>29</v>
      </c>
      <c r="K10" s="39">
        <v>26</v>
      </c>
      <c r="L10" s="39">
        <v>42</v>
      </c>
      <c r="M10" s="39">
        <v>29</v>
      </c>
      <c r="N10" s="39">
        <v>16</v>
      </c>
      <c r="O10" s="39">
        <v>352</v>
      </c>
    </row>
    <row r="11" spans="1:15" x14ac:dyDescent="0.2">
      <c r="A11" s="59"/>
      <c r="B11" s="38" t="s">
        <v>20</v>
      </c>
      <c r="C11" s="39">
        <v>5</v>
      </c>
      <c r="D11" s="40"/>
      <c r="E11" s="40"/>
      <c r="F11" s="39"/>
      <c r="G11" s="39"/>
      <c r="H11" s="39"/>
      <c r="I11" s="39"/>
      <c r="J11" s="39"/>
      <c r="K11" s="39">
        <v>2</v>
      </c>
      <c r="L11" s="39"/>
      <c r="M11" s="39"/>
      <c r="N11" s="39">
        <v>7</v>
      </c>
      <c r="O11" s="39">
        <v>14</v>
      </c>
    </row>
    <row r="12" spans="1:15" x14ac:dyDescent="0.2">
      <c r="A12" s="59"/>
      <c r="B12" s="41" t="s">
        <v>25</v>
      </c>
      <c r="C12" s="42">
        <v>411</v>
      </c>
      <c r="D12" s="42">
        <v>67</v>
      </c>
      <c r="E12" s="42">
        <v>90</v>
      </c>
      <c r="F12" s="42">
        <v>94</v>
      </c>
      <c r="G12" s="42">
        <v>110</v>
      </c>
      <c r="H12" s="42">
        <v>133</v>
      </c>
      <c r="I12" s="42">
        <v>148</v>
      </c>
      <c r="J12" s="42">
        <v>145</v>
      </c>
      <c r="K12" s="42">
        <v>186</v>
      </c>
      <c r="L12" s="42">
        <v>222</v>
      </c>
      <c r="M12" s="42">
        <v>325</v>
      </c>
      <c r="N12" s="42">
        <v>597</v>
      </c>
      <c r="O12" s="42">
        <v>2528</v>
      </c>
    </row>
    <row r="13" spans="1:15" x14ac:dyDescent="0.2">
      <c r="A13" s="60"/>
      <c r="B13" s="43" t="s">
        <v>26</v>
      </c>
      <c r="C13" s="44">
        <v>0.162579113924051</v>
      </c>
      <c r="D13" s="44">
        <v>2.6503164556962E-2</v>
      </c>
      <c r="E13" s="44">
        <v>3.5601265822784799E-2</v>
      </c>
      <c r="F13" s="44">
        <v>3.71835443037975E-2</v>
      </c>
      <c r="G13" s="44">
        <v>4.3512658227848097E-2</v>
      </c>
      <c r="H13" s="44">
        <v>5.2610759493670903E-2</v>
      </c>
      <c r="I13" s="44">
        <v>5.8544303797468403E-2</v>
      </c>
      <c r="J13" s="44">
        <v>5.7357594936708903E-2</v>
      </c>
      <c r="K13" s="44">
        <v>7.3575949367088597E-2</v>
      </c>
      <c r="L13" s="44">
        <v>8.78164556962025E-2</v>
      </c>
      <c r="M13" s="44">
        <v>0.128560126582278</v>
      </c>
      <c r="N13" s="44">
        <v>0.236155063291139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8" t="s">
        <v>27</v>
      </c>
      <c r="B15" s="38" t="s">
        <v>15</v>
      </c>
      <c r="C15" s="39">
        <v>19</v>
      </c>
      <c r="D15" s="39">
        <v>1</v>
      </c>
      <c r="E15" s="39">
        <v>1</v>
      </c>
      <c r="F15" s="39">
        <v>3</v>
      </c>
      <c r="G15" s="39">
        <v>3</v>
      </c>
      <c r="H15" s="39">
        <v>2</v>
      </c>
      <c r="I15" s="39">
        <v>1</v>
      </c>
      <c r="J15" s="39">
        <v>4</v>
      </c>
      <c r="K15" s="39">
        <v>7</v>
      </c>
      <c r="L15" s="39">
        <v>16</v>
      </c>
      <c r="M15" s="39">
        <v>47</v>
      </c>
      <c r="N15" s="39">
        <v>238</v>
      </c>
      <c r="O15" s="39">
        <v>342</v>
      </c>
    </row>
    <row r="16" spans="1:15" x14ac:dyDescent="0.2">
      <c r="A16" s="59"/>
      <c r="B16" s="38" t="s">
        <v>17</v>
      </c>
      <c r="C16" s="39">
        <v>72</v>
      </c>
      <c r="D16" s="39">
        <v>28</v>
      </c>
      <c r="E16" s="39">
        <v>22</v>
      </c>
      <c r="F16" s="39">
        <v>20</v>
      </c>
      <c r="G16" s="39">
        <v>52</v>
      </c>
      <c r="H16" s="39">
        <v>58</v>
      </c>
      <c r="I16" s="39">
        <v>80</v>
      </c>
      <c r="J16" s="39">
        <v>103</v>
      </c>
      <c r="K16" s="39">
        <v>105</v>
      </c>
      <c r="L16" s="39">
        <v>92</v>
      </c>
      <c r="M16" s="39">
        <v>179</v>
      </c>
      <c r="N16" s="39">
        <v>155</v>
      </c>
      <c r="O16" s="39">
        <v>966</v>
      </c>
    </row>
    <row r="17" spans="1:15" x14ac:dyDescent="0.2">
      <c r="A17" s="59"/>
      <c r="B17" s="38" t="s">
        <v>18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>
        <v>1</v>
      </c>
      <c r="N17" s="39">
        <v>18</v>
      </c>
      <c r="O17" s="39">
        <v>19</v>
      </c>
    </row>
    <row r="18" spans="1:15" x14ac:dyDescent="0.2">
      <c r="A18" s="59"/>
      <c r="B18" s="38" t="s">
        <v>24</v>
      </c>
      <c r="C18" s="39">
        <v>94</v>
      </c>
      <c r="D18" s="39">
        <v>6</v>
      </c>
      <c r="E18" s="39">
        <v>8</v>
      </c>
      <c r="F18" s="39">
        <v>8</v>
      </c>
      <c r="G18" s="39">
        <v>15</v>
      </c>
      <c r="H18" s="39">
        <v>14</v>
      </c>
      <c r="I18" s="39">
        <v>24</v>
      </c>
      <c r="J18" s="39">
        <v>22</v>
      </c>
      <c r="K18" s="39">
        <v>25</v>
      </c>
      <c r="L18" s="39">
        <v>29</v>
      </c>
      <c r="M18" s="39">
        <v>27</v>
      </c>
      <c r="N18" s="39">
        <v>31</v>
      </c>
      <c r="O18" s="39">
        <v>303</v>
      </c>
    </row>
    <row r="19" spans="1:15" x14ac:dyDescent="0.2">
      <c r="A19" s="59"/>
      <c r="B19" s="38" t="s">
        <v>20</v>
      </c>
      <c r="C19" s="39">
        <v>2</v>
      </c>
      <c r="D19" s="40"/>
      <c r="E19" s="40">
        <v>1</v>
      </c>
      <c r="F19" s="39"/>
      <c r="G19" s="39">
        <v>1</v>
      </c>
      <c r="H19" s="39">
        <v>1</v>
      </c>
      <c r="I19" s="39">
        <v>1</v>
      </c>
      <c r="J19" s="39"/>
      <c r="K19" s="39"/>
      <c r="L19" s="39"/>
      <c r="M19" s="39">
        <v>1</v>
      </c>
      <c r="N19" s="39">
        <v>4</v>
      </c>
      <c r="O19" s="39">
        <v>11</v>
      </c>
    </row>
    <row r="20" spans="1:15" x14ac:dyDescent="0.2">
      <c r="A20" s="59"/>
      <c r="B20" s="41" t="s">
        <v>25</v>
      </c>
      <c r="C20" s="42">
        <v>187</v>
      </c>
      <c r="D20" s="42">
        <v>35</v>
      </c>
      <c r="E20" s="42">
        <v>32</v>
      </c>
      <c r="F20" s="42">
        <v>31</v>
      </c>
      <c r="G20" s="42">
        <v>71</v>
      </c>
      <c r="H20" s="42">
        <v>75</v>
      </c>
      <c r="I20" s="42">
        <v>106</v>
      </c>
      <c r="J20" s="42">
        <v>129</v>
      </c>
      <c r="K20" s="42">
        <v>137</v>
      </c>
      <c r="L20" s="42">
        <v>137</v>
      </c>
      <c r="M20" s="42">
        <v>255</v>
      </c>
      <c r="N20" s="42">
        <v>446</v>
      </c>
      <c r="O20" s="42">
        <v>1641</v>
      </c>
    </row>
    <row r="21" spans="1:15" x14ac:dyDescent="0.2">
      <c r="A21" s="60"/>
      <c r="B21" s="43" t="s">
        <v>26</v>
      </c>
      <c r="C21" s="44">
        <v>0.113954905545399</v>
      </c>
      <c r="D21" s="44">
        <v>2.1328458257160302E-2</v>
      </c>
      <c r="E21" s="44">
        <v>1.95003046922608E-2</v>
      </c>
      <c r="F21" s="44">
        <v>1.8890920170627701E-2</v>
      </c>
      <c r="G21" s="44">
        <v>4.3266301035953698E-2</v>
      </c>
      <c r="H21" s="44">
        <v>4.5703839122486302E-2</v>
      </c>
      <c r="I21" s="44">
        <v>6.4594759293114007E-2</v>
      </c>
      <c r="J21" s="44">
        <v>7.8610603290676401E-2</v>
      </c>
      <c r="K21" s="44">
        <v>8.3485679463741594E-2</v>
      </c>
      <c r="L21" s="44">
        <v>8.3485679463741594E-2</v>
      </c>
      <c r="M21" s="44">
        <v>0.15539305301645301</v>
      </c>
      <c r="N21" s="44">
        <v>0.27178549664838503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8" t="s">
        <v>28</v>
      </c>
      <c r="B23" s="38" t="s">
        <v>15</v>
      </c>
      <c r="C23" s="39">
        <v>38</v>
      </c>
      <c r="D23" s="39">
        <v>19</v>
      </c>
      <c r="E23" s="39">
        <v>9</v>
      </c>
      <c r="F23" s="39">
        <v>12</v>
      </c>
      <c r="G23" s="39">
        <v>8</v>
      </c>
      <c r="H23" s="39">
        <v>6</v>
      </c>
      <c r="I23" s="39">
        <v>15</v>
      </c>
      <c r="J23" s="39">
        <v>18</v>
      </c>
      <c r="K23" s="39">
        <v>25</v>
      </c>
      <c r="L23" s="39">
        <v>70</v>
      </c>
      <c r="M23" s="39">
        <v>262</v>
      </c>
      <c r="N23" s="39">
        <v>1937</v>
      </c>
      <c r="O23" s="39">
        <v>2419</v>
      </c>
    </row>
    <row r="24" spans="1:15" x14ac:dyDescent="0.2">
      <c r="A24" s="59"/>
      <c r="B24" s="38" t="s">
        <v>17</v>
      </c>
      <c r="C24" s="39">
        <v>1153</v>
      </c>
      <c r="D24" s="39">
        <v>108</v>
      </c>
      <c r="E24" s="39">
        <v>121</v>
      </c>
      <c r="F24" s="39">
        <v>157</v>
      </c>
      <c r="G24" s="39">
        <v>207</v>
      </c>
      <c r="H24" s="39">
        <v>295</v>
      </c>
      <c r="I24" s="39">
        <v>282</v>
      </c>
      <c r="J24" s="39">
        <v>250</v>
      </c>
      <c r="K24" s="39">
        <v>337</v>
      </c>
      <c r="L24" s="39">
        <v>369</v>
      </c>
      <c r="M24" s="39">
        <v>669</v>
      </c>
      <c r="N24" s="39">
        <v>527</v>
      </c>
      <c r="O24" s="39">
        <v>4475</v>
      </c>
    </row>
    <row r="25" spans="1:15" x14ac:dyDescent="0.2">
      <c r="A25" s="59"/>
      <c r="B25" s="38" t="s">
        <v>18</v>
      </c>
      <c r="C25" s="39"/>
      <c r="D25" s="39"/>
      <c r="E25" s="39"/>
      <c r="F25" s="39"/>
      <c r="G25" s="39"/>
      <c r="H25" s="39"/>
      <c r="I25" s="39"/>
      <c r="J25" s="39">
        <v>1</v>
      </c>
      <c r="K25" s="39"/>
      <c r="L25" s="39">
        <v>1</v>
      </c>
      <c r="M25" s="39">
        <v>6</v>
      </c>
      <c r="N25" s="39">
        <v>83</v>
      </c>
      <c r="O25" s="39">
        <v>91</v>
      </c>
    </row>
    <row r="26" spans="1:15" x14ac:dyDescent="0.2">
      <c r="A26" s="59"/>
      <c r="B26" s="38" t="s">
        <v>24</v>
      </c>
      <c r="C26" s="39">
        <v>715</v>
      </c>
      <c r="D26" s="39">
        <v>44</v>
      </c>
      <c r="E26" s="39">
        <v>44</v>
      </c>
      <c r="F26" s="39">
        <v>69</v>
      </c>
      <c r="G26" s="39">
        <v>89</v>
      </c>
      <c r="H26" s="39">
        <v>90</v>
      </c>
      <c r="I26" s="39">
        <v>119</v>
      </c>
      <c r="J26" s="39">
        <v>150</v>
      </c>
      <c r="K26" s="39">
        <v>135</v>
      </c>
      <c r="L26" s="39">
        <v>143</v>
      </c>
      <c r="M26" s="39">
        <v>150</v>
      </c>
      <c r="N26" s="39">
        <v>128</v>
      </c>
      <c r="O26" s="39">
        <v>1876</v>
      </c>
    </row>
    <row r="27" spans="1:15" x14ac:dyDescent="0.2">
      <c r="A27" s="59"/>
      <c r="B27" s="38" t="s">
        <v>20</v>
      </c>
      <c r="C27" s="39"/>
      <c r="D27" s="40"/>
      <c r="E27" s="40"/>
      <c r="F27" s="39"/>
      <c r="G27" s="39">
        <v>3</v>
      </c>
      <c r="H27" s="39">
        <v>5</v>
      </c>
      <c r="I27" s="39">
        <v>9</v>
      </c>
      <c r="J27" s="39">
        <v>8</v>
      </c>
      <c r="K27" s="39">
        <v>5</v>
      </c>
      <c r="L27" s="39">
        <v>1</v>
      </c>
      <c r="M27" s="39">
        <v>1</v>
      </c>
      <c r="N27" s="39">
        <v>9</v>
      </c>
      <c r="O27" s="39">
        <v>41</v>
      </c>
    </row>
    <row r="28" spans="1:15" x14ac:dyDescent="0.2">
      <c r="A28" s="59"/>
      <c r="B28" s="41" t="s">
        <v>25</v>
      </c>
      <c r="C28" s="42">
        <v>1906</v>
      </c>
      <c r="D28" s="42">
        <v>171</v>
      </c>
      <c r="E28" s="42">
        <v>174</v>
      </c>
      <c r="F28" s="42">
        <v>238</v>
      </c>
      <c r="G28" s="42">
        <v>307</v>
      </c>
      <c r="H28" s="42">
        <v>396</v>
      </c>
      <c r="I28" s="42">
        <v>425</v>
      </c>
      <c r="J28" s="42">
        <v>427</v>
      </c>
      <c r="K28" s="42">
        <v>502</v>
      </c>
      <c r="L28" s="42">
        <v>584</v>
      </c>
      <c r="M28" s="42">
        <v>1088</v>
      </c>
      <c r="N28" s="42">
        <v>2684</v>
      </c>
      <c r="O28" s="42">
        <v>8902</v>
      </c>
    </row>
    <row r="29" spans="1:15" x14ac:dyDescent="0.2">
      <c r="A29" s="60"/>
      <c r="B29" s="43" t="s">
        <v>26</v>
      </c>
      <c r="C29" s="44">
        <v>0.21410918894630401</v>
      </c>
      <c r="D29" s="44">
        <v>1.9209166479442801E-2</v>
      </c>
      <c r="E29" s="44">
        <v>1.9546169400134799E-2</v>
      </c>
      <c r="F29" s="44">
        <v>2.67355650415637E-2</v>
      </c>
      <c r="G29" s="44">
        <v>3.4486632217479198E-2</v>
      </c>
      <c r="H29" s="44">
        <v>4.4484385531341299E-2</v>
      </c>
      <c r="I29" s="44">
        <v>4.7742080431363701E-2</v>
      </c>
      <c r="J29" s="44">
        <v>4.7966749045158401E-2</v>
      </c>
      <c r="K29" s="44">
        <v>5.6391822062457901E-2</v>
      </c>
      <c r="L29" s="44">
        <v>6.5603235228038598E-2</v>
      </c>
      <c r="M29" s="44">
        <v>0.122219725904291</v>
      </c>
      <c r="N29" s="44">
        <v>0.30150527971242402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8" t="s">
        <v>29</v>
      </c>
      <c r="B31" s="38" t="s">
        <v>15</v>
      </c>
      <c r="C31" s="39"/>
      <c r="D31" s="39"/>
      <c r="E31" s="39"/>
      <c r="F31" s="39"/>
      <c r="G31" s="39"/>
      <c r="H31" s="39">
        <v>1</v>
      </c>
      <c r="I31" s="39"/>
      <c r="J31" s="39">
        <v>2</v>
      </c>
      <c r="K31" s="39"/>
      <c r="L31" s="39">
        <v>2</v>
      </c>
      <c r="M31" s="39">
        <v>10</v>
      </c>
      <c r="N31" s="39">
        <v>86</v>
      </c>
      <c r="O31" s="39">
        <v>101</v>
      </c>
    </row>
    <row r="32" spans="1:15" x14ac:dyDescent="0.2">
      <c r="A32" s="59"/>
      <c r="B32" s="38" t="s">
        <v>17</v>
      </c>
      <c r="C32" s="39">
        <v>78</v>
      </c>
      <c r="D32" s="39">
        <v>10</v>
      </c>
      <c r="E32" s="39">
        <v>8</v>
      </c>
      <c r="F32" s="39">
        <v>10</v>
      </c>
      <c r="G32" s="39">
        <v>8</v>
      </c>
      <c r="H32" s="39">
        <v>20</v>
      </c>
      <c r="I32" s="39">
        <v>35</v>
      </c>
      <c r="J32" s="39">
        <v>53</v>
      </c>
      <c r="K32" s="39">
        <v>50</v>
      </c>
      <c r="L32" s="39">
        <v>67</v>
      </c>
      <c r="M32" s="39">
        <v>97</v>
      </c>
      <c r="N32" s="39">
        <v>56</v>
      </c>
      <c r="O32" s="39">
        <v>492</v>
      </c>
    </row>
    <row r="33" spans="1:15" x14ac:dyDescent="0.2">
      <c r="A33" s="59"/>
      <c r="B33" s="38" t="s">
        <v>18</v>
      </c>
      <c r="C33" s="39"/>
      <c r="D33" s="39"/>
      <c r="E33" s="39"/>
      <c r="F33" s="39"/>
      <c r="G33" s="39"/>
      <c r="H33" s="39"/>
      <c r="I33" s="39"/>
      <c r="J33" s="39">
        <v>2</v>
      </c>
      <c r="K33" s="39"/>
      <c r="L33" s="39">
        <v>1</v>
      </c>
      <c r="M33" s="39"/>
      <c r="N33" s="39">
        <v>4</v>
      </c>
      <c r="O33" s="39">
        <v>7</v>
      </c>
    </row>
    <row r="34" spans="1:15" x14ac:dyDescent="0.2">
      <c r="A34" s="59"/>
      <c r="B34" s="38" t="s">
        <v>24</v>
      </c>
      <c r="C34" s="39">
        <v>47</v>
      </c>
      <c r="D34" s="39"/>
      <c r="E34" s="39">
        <v>1</v>
      </c>
      <c r="F34" s="39">
        <v>3</v>
      </c>
      <c r="G34" s="39">
        <v>4</v>
      </c>
      <c r="H34" s="39">
        <v>3</v>
      </c>
      <c r="I34" s="39">
        <v>6</v>
      </c>
      <c r="J34" s="39">
        <v>15</v>
      </c>
      <c r="K34" s="39">
        <v>5</v>
      </c>
      <c r="L34" s="39">
        <v>10</v>
      </c>
      <c r="M34" s="39">
        <v>7</v>
      </c>
      <c r="N34" s="39">
        <v>6</v>
      </c>
      <c r="O34" s="39">
        <v>107</v>
      </c>
    </row>
    <row r="35" spans="1:15" x14ac:dyDescent="0.2">
      <c r="A35" s="59"/>
      <c r="B35" s="38" t="s">
        <v>20</v>
      </c>
      <c r="C35" s="39">
        <v>9</v>
      </c>
      <c r="D35" s="40">
        <v>3</v>
      </c>
      <c r="E35" s="40">
        <v>4</v>
      </c>
      <c r="F35" s="39">
        <v>1</v>
      </c>
      <c r="G35" s="39">
        <v>1</v>
      </c>
      <c r="H35" s="39">
        <v>2</v>
      </c>
      <c r="I35" s="39">
        <v>1</v>
      </c>
      <c r="J35" s="39">
        <v>2</v>
      </c>
      <c r="K35" s="39">
        <v>1</v>
      </c>
      <c r="L35" s="39">
        <v>2</v>
      </c>
      <c r="M35" s="39">
        <v>4</v>
      </c>
      <c r="N35" s="39">
        <v>1</v>
      </c>
      <c r="O35" s="39">
        <v>31</v>
      </c>
    </row>
    <row r="36" spans="1:15" x14ac:dyDescent="0.2">
      <c r="A36" s="59"/>
      <c r="B36" s="41" t="s">
        <v>25</v>
      </c>
      <c r="C36" s="42">
        <v>134</v>
      </c>
      <c r="D36" s="42">
        <v>13</v>
      </c>
      <c r="E36" s="42">
        <v>13</v>
      </c>
      <c r="F36" s="42">
        <v>14</v>
      </c>
      <c r="G36" s="42">
        <v>13</v>
      </c>
      <c r="H36" s="42">
        <v>26</v>
      </c>
      <c r="I36" s="42">
        <v>42</v>
      </c>
      <c r="J36" s="42">
        <v>74</v>
      </c>
      <c r="K36" s="42">
        <v>56</v>
      </c>
      <c r="L36" s="42">
        <v>82</v>
      </c>
      <c r="M36" s="42">
        <v>118</v>
      </c>
      <c r="N36" s="42">
        <v>153</v>
      </c>
      <c r="O36" s="42">
        <v>738</v>
      </c>
    </row>
    <row r="37" spans="1:15" x14ac:dyDescent="0.2">
      <c r="A37" s="60"/>
      <c r="B37" s="43" t="s">
        <v>26</v>
      </c>
      <c r="C37" s="44">
        <v>0.181571815718157</v>
      </c>
      <c r="D37" s="44">
        <v>1.7615176151761499E-2</v>
      </c>
      <c r="E37" s="44">
        <v>1.7615176151761499E-2</v>
      </c>
      <c r="F37" s="44">
        <v>1.8970189701897001E-2</v>
      </c>
      <c r="G37" s="44">
        <v>1.7615176151761499E-2</v>
      </c>
      <c r="H37" s="44">
        <v>3.5230352303522998E-2</v>
      </c>
      <c r="I37" s="44">
        <v>5.6910569105691103E-2</v>
      </c>
      <c r="J37" s="44">
        <v>0.10027100271002699</v>
      </c>
      <c r="K37" s="44">
        <v>7.58807588075881E-2</v>
      </c>
      <c r="L37" s="44">
        <v>0.11111111111111099</v>
      </c>
      <c r="M37" s="44">
        <v>0.159891598915989</v>
      </c>
      <c r="N37" s="44">
        <v>0.207317073170732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8" t="s">
        <v>30</v>
      </c>
      <c r="B39" s="38" t="s">
        <v>15</v>
      </c>
      <c r="C39" s="39">
        <v>3</v>
      </c>
      <c r="D39" s="39">
        <v>3</v>
      </c>
      <c r="E39" s="39"/>
      <c r="F39" s="39">
        <v>2</v>
      </c>
      <c r="G39" s="39">
        <v>1</v>
      </c>
      <c r="H39" s="39">
        <v>4</v>
      </c>
      <c r="I39" s="39">
        <v>1</v>
      </c>
      <c r="J39" s="39">
        <v>2</v>
      </c>
      <c r="K39" s="39">
        <v>11</v>
      </c>
      <c r="L39" s="39">
        <v>26</v>
      </c>
      <c r="M39" s="39">
        <v>62</v>
      </c>
      <c r="N39" s="39">
        <v>427</v>
      </c>
      <c r="O39" s="39">
        <v>542</v>
      </c>
    </row>
    <row r="40" spans="1:15" x14ac:dyDescent="0.2">
      <c r="A40" s="59"/>
      <c r="B40" s="38" t="s">
        <v>17</v>
      </c>
      <c r="C40" s="39">
        <v>263</v>
      </c>
      <c r="D40" s="39">
        <v>35</v>
      </c>
      <c r="E40" s="39">
        <v>31</v>
      </c>
      <c r="F40" s="39">
        <v>46</v>
      </c>
      <c r="G40" s="39">
        <v>59</v>
      </c>
      <c r="H40" s="39">
        <v>75</v>
      </c>
      <c r="I40" s="39">
        <v>79</v>
      </c>
      <c r="J40" s="39">
        <v>105</v>
      </c>
      <c r="K40" s="39">
        <v>127</v>
      </c>
      <c r="L40" s="39">
        <v>145</v>
      </c>
      <c r="M40" s="39">
        <v>216</v>
      </c>
      <c r="N40" s="39">
        <v>180</v>
      </c>
      <c r="O40" s="39">
        <v>1361</v>
      </c>
    </row>
    <row r="41" spans="1:15" x14ac:dyDescent="0.2">
      <c r="A41" s="59"/>
      <c r="B41" s="38" t="s">
        <v>18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4</v>
      </c>
      <c r="N41" s="39">
        <v>28</v>
      </c>
      <c r="O41" s="39">
        <v>32</v>
      </c>
    </row>
    <row r="42" spans="1:15" x14ac:dyDescent="0.2">
      <c r="A42" s="59"/>
      <c r="B42" s="38" t="s">
        <v>24</v>
      </c>
      <c r="C42" s="39">
        <v>66</v>
      </c>
      <c r="D42" s="39">
        <v>4</v>
      </c>
      <c r="E42" s="39">
        <v>4</v>
      </c>
      <c r="F42" s="39">
        <v>5</v>
      </c>
      <c r="G42" s="39">
        <v>3</v>
      </c>
      <c r="H42" s="39">
        <v>7</v>
      </c>
      <c r="I42" s="39">
        <v>8</v>
      </c>
      <c r="J42" s="39">
        <v>2</v>
      </c>
      <c r="K42" s="39">
        <v>16</v>
      </c>
      <c r="L42" s="39">
        <v>32</v>
      </c>
      <c r="M42" s="39">
        <v>18</v>
      </c>
      <c r="N42" s="39">
        <v>22</v>
      </c>
      <c r="O42" s="39">
        <v>187</v>
      </c>
    </row>
    <row r="43" spans="1:15" x14ac:dyDescent="0.2">
      <c r="A43" s="59"/>
      <c r="B43" s="38" t="s">
        <v>20</v>
      </c>
      <c r="C43" s="39">
        <v>2</v>
      </c>
      <c r="D43" s="40"/>
      <c r="E43" s="40"/>
      <c r="F43" s="39"/>
      <c r="G43" s="39">
        <v>1</v>
      </c>
      <c r="H43" s="39"/>
      <c r="I43" s="39"/>
      <c r="J43" s="39">
        <v>2</v>
      </c>
      <c r="K43" s="39"/>
      <c r="L43" s="39">
        <v>1</v>
      </c>
      <c r="M43" s="39">
        <v>5</v>
      </c>
      <c r="N43" s="39"/>
      <c r="O43" s="39">
        <v>11</v>
      </c>
    </row>
    <row r="44" spans="1:15" x14ac:dyDescent="0.2">
      <c r="A44" s="59"/>
      <c r="B44" s="41" t="s">
        <v>25</v>
      </c>
      <c r="C44" s="42">
        <v>334</v>
      </c>
      <c r="D44" s="42">
        <v>42</v>
      </c>
      <c r="E44" s="42">
        <v>35</v>
      </c>
      <c r="F44" s="42">
        <v>53</v>
      </c>
      <c r="G44" s="42">
        <v>64</v>
      </c>
      <c r="H44" s="42">
        <v>86</v>
      </c>
      <c r="I44" s="42">
        <v>88</v>
      </c>
      <c r="J44" s="42">
        <v>111</v>
      </c>
      <c r="K44" s="42">
        <v>154</v>
      </c>
      <c r="L44" s="42">
        <v>204</v>
      </c>
      <c r="M44" s="42">
        <v>305</v>
      </c>
      <c r="N44" s="42">
        <v>657</v>
      </c>
      <c r="O44" s="42">
        <v>2133</v>
      </c>
    </row>
    <row r="45" spans="1:15" x14ac:dyDescent="0.2">
      <c r="A45" s="60"/>
      <c r="B45" s="43" t="s">
        <v>26</v>
      </c>
      <c r="C45" s="44">
        <v>0.15658696671354899</v>
      </c>
      <c r="D45" s="44">
        <v>1.9690576652602002E-2</v>
      </c>
      <c r="E45" s="44">
        <v>1.6408813877168301E-2</v>
      </c>
      <c r="F45" s="44">
        <v>2.4847632442569201E-2</v>
      </c>
      <c r="G45" s="44">
        <v>3.0004688232536301E-2</v>
      </c>
      <c r="H45" s="44">
        <v>4.0318799812470697E-2</v>
      </c>
      <c r="I45" s="44">
        <v>4.1256446319737503E-2</v>
      </c>
      <c r="J45" s="44">
        <v>5.2039381153305198E-2</v>
      </c>
      <c r="K45" s="44">
        <v>7.2198781059540598E-2</v>
      </c>
      <c r="L45" s="44">
        <v>9.5639943741209599E-2</v>
      </c>
      <c r="M45" s="44">
        <v>0.142991092358181</v>
      </c>
      <c r="N45" s="44">
        <v>0.30801687763713098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8" t="s">
        <v>31</v>
      </c>
      <c r="B47" s="38" t="s">
        <v>15</v>
      </c>
      <c r="C47" s="39">
        <v>4</v>
      </c>
      <c r="D47" s="39"/>
      <c r="E47" s="39"/>
      <c r="F47" s="39"/>
      <c r="G47" s="39">
        <v>1</v>
      </c>
      <c r="H47" s="39">
        <v>1</v>
      </c>
      <c r="I47" s="39">
        <v>3</v>
      </c>
      <c r="J47" s="39">
        <v>8</v>
      </c>
      <c r="K47" s="39">
        <v>11</v>
      </c>
      <c r="L47" s="39">
        <v>19</v>
      </c>
      <c r="M47" s="39">
        <v>76</v>
      </c>
      <c r="N47" s="39">
        <v>285</v>
      </c>
      <c r="O47" s="39">
        <v>408</v>
      </c>
    </row>
    <row r="48" spans="1:15" x14ac:dyDescent="0.2">
      <c r="A48" s="59"/>
      <c r="B48" s="38" t="s">
        <v>17</v>
      </c>
      <c r="C48" s="39">
        <v>16</v>
      </c>
      <c r="D48" s="39">
        <v>7</v>
      </c>
      <c r="E48" s="39">
        <v>14</v>
      </c>
      <c r="F48" s="39">
        <v>16</v>
      </c>
      <c r="G48" s="39">
        <v>17</v>
      </c>
      <c r="H48" s="39">
        <v>25</v>
      </c>
      <c r="I48" s="39">
        <v>23</v>
      </c>
      <c r="J48" s="39">
        <v>32</v>
      </c>
      <c r="K48" s="39">
        <v>59</v>
      </c>
      <c r="L48" s="39">
        <v>98</v>
      </c>
      <c r="M48" s="39">
        <v>161</v>
      </c>
      <c r="N48" s="39">
        <v>144</v>
      </c>
      <c r="O48" s="39">
        <v>612</v>
      </c>
    </row>
    <row r="49" spans="1:15" x14ac:dyDescent="0.2">
      <c r="A49" s="59"/>
      <c r="B49" s="38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>
        <v>9</v>
      </c>
      <c r="O49" s="39">
        <v>9</v>
      </c>
    </row>
    <row r="50" spans="1:15" x14ac:dyDescent="0.2">
      <c r="A50" s="59"/>
      <c r="B50" s="38" t="s">
        <v>24</v>
      </c>
      <c r="C50" s="39">
        <v>36</v>
      </c>
      <c r="D50" s="39">
        <v>2</v>
      </c>
      <c r="E50" s="39">
        <v>6</v>
      </c>
      <c r="F50" s="39">
        <v>1</v>
      </c>
      <c r="G50" s="39">
        <v>5</v>
      </c>
      <c r="H50" s="39">
        <v>6</v>
      </c>
      <c r="I50" s="39">
        <v>13</v>
      </c>
      <c r="J50" s="39">
        <v>19</v>
      </c>
      <c r="K50" s="39">
        <v>21</v>
      </c>
      <c r="L50" s="39">
        <v>19</v>
      </c>
      <c r="M50" s="39">
        <v>26</v>
      </c>
      <c r="N50" s="39">
        <v>20</v>
      </c>
      <c r="O50" s="39">
        <v>174</v>
      </c>
    </row>
    <row r="51" spans="1:15" x14ac:dyDescent="0.2">
      <c r="A51" s="59"/>
      <c r="B51" s="38" t="s">
        <v>20</v>
      </c>
      <c r="C51" s="39"/>
      <c r="D51" s="40"/>
      <c r="E51" s="40">
        <v>1</v>
      </c>
      <c r="F51" s="39"/>
      <c r="G51" s="39">
        <v>1</v>
      </c>
      <c r="H51" s="39"/>
      <c r="I51" s="39"/>
      <c r="J51" s="39"/>
      <c r="K51" s="39">
        <v>1</v>
      </c>
      <c r="L51" s="39"/>
      <c r="M51" s="39"/>
      <c r="N51" s="39">
        <v>1</v>
      </c>
      <c r="O51" s="39">
        <v>4</v>
      </c>
    </row>
    <row r="52" spans="1:15" x14ac:dyDescent="0.2">
      <c r="A52" s="59"/>
      <c r="B52" s="41" t="s">
        <v>25</v>
      </c>
      <c r="C52" s="42">
        <v>56</v>
      </c>
      <c r="D52" s="42">
        <v>9</v>
      </c>
      <c r="E52" s="42">
        <v>21</v>
      </c>
      <c r="F52" s="42">
        <v>17</v>
      </c>
      <c r="G52" s="42">
        <v>24</v>
      </c>
      <c r="H52" s="42">
        <v>32</v>
      </c>
      <c r="I52" s="42">
        <v>39</v>
      </c>
      <c r="J52" s="42">
        <v>59</v>
      </c>
      <c r="K52" s="42">
        <v>92</v>
      </c>
      <c r="L52" s="42">
        <v>136</v>
      </c>
      <c r="M52" s="42">
        <v>263</v>
      </c>
      <c r="N52" s="42">
        <v>459</v>
      </c>
      <c r="O52" s="42">
        <v>1207</v>
      </c>
    </row>
    <row r="53" spans="1:15" x14ac:dyDescent="0.2">
      <c r="A53" s="60"/>
      <c r="B53" s="43" t="s">
        <v>26</v>
      </c>
      <c r="C53" s="44">
        <v>4.6396023198011602E-2</v>
      </c>
      <c r="D53" s="44">
        <v>7.4565037282518596E-3</v>
      </c>
      <c r="E53" s="44">
        <v>1.73985086992543E-2</v>
      </c>
      <c r="F53" s="44">
        <v>1.4084507042253501E-2</v>
      </c>
      <c r="G53" s="44">
        <v>1.9884009942004999E-2</v>
      </c>
      <c r="H53" s="44">
        <v>2.6512013256006599E-2</v>
      </c>
      <c r="I53" s="44">
        <v>3.2311516155758099E-2</v>
      </c>
      <c r="J53" s="44">
        <v>4.88815244407622E-2</v>
      </c>
      <c r="K53" s="44">
        <v>7.6222038111019103E-2</v>
      </c>
      <c r="L53" s="44">
        <v>0.11267605633802801</v>
      </c>
      <c r="M53" s="44">
        <v>0.21789560894780399</v>
      </c>
      <c r="N53" s="44">
        <v>0.38028169014084501</v>
      </c>
      <c r="O53" s="44">
        <v>1</v>
      </c>
    </row>
    <row r="55" spans="1:15" x14ac:dyDescent="0.2">
      <c r="A55" s="33" t="s">
        <v>39</v>
      </c>
    </row>
    <row r="56" spans="1:15" x14ac:dyDescent="0.2">
      <c r="A56" s="33" t="s">
        <v>9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1EE48-95B4-4D08-A5AD-27784A2A4459}"/>
</file>

<file path=customXml/itemProps2.xml><?xml version="1.0" encoding="utf-8"?>
<ds:datastoreItem xmlns:ds="http://schemas.openxmlformats.org/officeDocument/2006/customXml" ds:itemID="{B09ED2CC-D732-406A-B4AD-F59F8C3FF97F}"/>
</file>

<file path=customXml/itemProps3.xml><?xml version="1.0" encoding="utf-8"?>
<ds:datastoreItem xmlns:ds="http://schemas.openxmlformats.org/officeDocument/2006/customXml" ds:itemID="{2A14C282-5668-45D4-B6C2-7504CB618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2019-01-10T14:33:19Z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