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1 trim 2019\monitoraggio_distrettuale_xWebstat\"/>
    </mc:Choice>
  </mc:AlternateContent>
  <bookViews>
    <workbookView xWindow="0" yWindow="0" windowWidth="25200" windowHeight="12132"/>
  </bookViews>
  <sheets>
    <sheet name="Flussi_palermo" sheetId="1" r:id="rId1"/>
    <sheet name="varpend_palermo" sheetId="2" r:id="rId2"/>
  </sheets>
  <definedNames>
    <definedName name="_xlnm._FilterDatabase" localSheetId="0" hidden="1">Flussi_palermo!$A$5:$B$9</definedName>
    <definedName name="_xlnm._FilterDatabase" localSheetId="1" hidden="1">varpend_palermo!$A$5:$E$5</definedName>
    <definedName name="_xlnm.Print_Area" localSheetId="0">Flussi_palermo!$A$1:$D$67</definedName>
    <definedName name="_xlnm.Print_Area" localSheetId="1">varpend_palermo!$A$1:$E$25</definedName>
    <definedName name="_xlnm.Print_Titles" localSheetId="0">Flussi_palermo!$5:$5</definedName>
  </definedNames>
  <calcPr calcId="162913"/>
</workbook>
</file>

<file path=xl/calcChain.xml><?xml version="1.0" encoding="utf-8"?>
<calcChain xmlns="http://schemas.openxmlformats.org/spreadsheetml/2006/main">
  <c r="H51" i="1" l="1"/>
  <c r="G53" i="1" s="1"/>
  <c r="G51" i="1"/>
  <c r="H43" i="1"/>
  <c r="G45" i="1" s="1"/>
  <c r="G43" i="1"/>
  <c r="H26" i="1"/>
  <c r="G28" i="1" s="1"/>
  <c r="G26" i="1"/>
  <c r="H9" i="1"/>
  <c r="G11" i="1" s="1"/>
  <c r="G9" i="1"/>
  <c r="H18" i="1"/>
  <c r="G20" i="1" s="1"/>
  <c r="G18" i="1"/>
  <c r="H35" i="1"/>
  <c r="G37" i="1" s="1"/>
  <c r="G35" i="1"/>
  <c r="H60" i="1"/>
  <c r="G62" i="1" s="1"/>
  <c r="G60" i="1"/>
  <c r="E9" i="2" l="1"/>
  <c r="F18" i="1"/>
  <c r="E18" i="1"/>
  <c r="E20" i="1" l="1"/>
  <c r="F60" i="1"/>
  <c r="E60" i="1"/>
  <c r="F51" i="1"/>
  <c r="E51" i="1"/>
  <c r="F43" i="1"/>
  <c r="E43" i="1"/>
  <c r="F35" i="1"/>
  <c r="E35" i="1"/>
  <c r="F26" i="1"/>
  <c r="E26" i="1"/>
  <c r="F9" i="1"/>
  <c r="E9" i="1"/>
  <c r="E11" i="1" l="1"/>
  <c r="E45" i="1"/>
  <c r="E62" i="1"/>
  <c r="E53" i="1"/>
  <c r="E37" i="1"/>
  <c r="E28" i="1"/>
  <c r="D60" i="1"/>
  <c r="C60" i="1"/>
  <c r="C62" i="1" l="1"/>
  <c r="E19" i="2"/>
  <c r="E11" i="2" l="1"/>
  <c r="D51" i="1"/>
  <c r="C51" i="1"/>
  <c r="D43" i="1"/>
  <c r="C43" i="1"/>
  <c r="D35" i="1"/>
  <c r="C35" i="1"/>
  <c r="D26" i="1"/>
  <c r="C26" i="1"/>
  <c r="D18" i="1"/>
  <c r="C18" i="1"/>
  <c r="C20" i="1" l="1"/>
  <c r="C37" i="1"/>
  <c r="C28" i="1"/>
  <c r="C45" i="1"/>
  <c r="C53" i="1"/>
  <c r="D9" i="1"/>
  <c r="C9" i="1"/>
  <c r="C11" i="1" l="1"/>
  <c r="E17" i="2"/>
  <c r="E15" i="2"/>
  <c r="E13" i="2"/>
  <c r="E7" i="2"/>
</calcChain>
</file>

<file path=xl/sharedStrings.xml><?xml version="1.0" encoding="utf-8"?>
<sst xmlns="http://schemas.openxmlformats.org/spreadsheetml/2006/main" count="101" uniqueCount="34">
  <si>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</si>
  <si>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</si>
  <si>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</si>
  <si>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</si>
  <si>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Palermo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</si>
  <si>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</si>
  <si>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</si>
  <si>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</si>
  <si>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</si>
  <si>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</si>
  <si>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Agrigento</t>
  </si>
  <si>
    <t>RITO COLLEGIALE SEZIONE ASSISE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</si>
  <si>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</si>
  <si>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</si>
  <si>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</si>
  <si>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</si>
  <si>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</si>
  <si>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</si>
  <si>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</si>
  <si>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</si>
  <si>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</si>
  <si>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</si>
  <si>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</si>
  <si>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</si>
  <si>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Palermo</t>
  </si>
  <si>
    <t>Iscritti 2017</t>
  </si>
  <si>
    <t>Definiti 2017</t>
  </si>
  <si>
    <t>Iscritti 2018</t>
  </si>
  <si>
    <t>Definiti 2018</t>
  </si>
  <si>
    <t>Pendenti al 31/12/2016</t>
  </si>
  <si>
    <t>Pendenti al 31/03/2019</t>
  </si>
  <si>
    <t>SETTORE PENALE. Anni 2017 - 31 marzo 2019, registro autori di reato noti</t>
  </si>
  <si>
    <t>Definiti
 gen-mar '19</t>
  </si>
  <si>
    <t>Iscritti 
gen-mar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</si>
</sst>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3" fontId="4" fillId="2" borderId="0" xfId="0" applyNumberFormat="1" applyFont="1" applyFill="1"/>
    <xf numFmtId="0" fontId="2" fillId="2" borderId="0" xfId="0" applyFont="1" applyFill="1"/>
    <xf numFmtId="3" fontId="4" fillId="2" borderId="0" xfId="0" applyNumberFormat="1" applyFont="1" applyFill="1" applyProtection="1">
      <protection locked="0"/>
    </xf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>
      <alignment horizontal="right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7" fillId="0" borderId="0" xfId="0" applyFont="1"/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9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topLeftCell="A45" zoomScale="130" zoomScaleNormal="130" zoomScaleSheetLayoutView="55" workbookViewId="0">
      <selection activeCell="G51" sqref="G51:H53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33203125" style="2" customWidth="1"/>
    <col min="4" max="4" width="10.109375" style="2" customWidth="1"/>
    <col min="5" max="5" width="9.33203125" style="2" customWidth="1"/>
    <col min="6" max="6" width="10.109375" style="2" customWidth="1"/>
    <col min="7" max="7" width="9.33203125" style="2" customWidth="1"/>
    <col min="8" max="8" width="10.109375" style="2" customWidth="1"/>
    <col min="9" max="10" width="5.88671875" style="2" customWidth="1"/>
    <col min="11" max="16384" width="9.109375" style="2"/>
  </cols>
  <sheetData>
    <row r="1" spans="1:8" ht="15.6" x14ac:dyDescent="0.3">
      <c r="A1" s="1" t="s">
        <v>0</v>
      </c>
      <c r="C1" s="3"/>
      <c r="D1" s="3"/>
      <c r="E1" s="3"/>
      <c r="F1" s="3"/>
      <c r="G1" s="3"/>
      <c r="H1" s="3"/>
    </row>
    <row r="2" spans="1:8" ht="14.4" x14ac:dyDescent="0.3">
      <c r="A2" s="4" t="s">
        <v>1</v>
      </c>
    </row>
    <row r="3" spans="1:8" x14ac:dyDescent="0.3">
      <c r="A3" s="46" t="s">
        <v>31</v>
      </c>
    </row>
    <row r="4" spans="1:8" ht="6.75" customHeight="1" x14ac:dyDescent="0.3"/>
    <row r="5" spans="1:8" ht="46.2" customHeight="1" x14ac:dyDescent="0.3">
      <c r="A5" s="6" t="s">
        <v>2</v>
      </c>
      <c r="B5" s="6" t="s">
        <v>3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33</v>
      </c>
      <c r="H5" s="7" t="s">
        <v>32</v>
      </c>
    </row>
    <row r="6" spans="1:8" x14ac:dyDescent="0.3">
      <c r="A6" s="55" t="s">
        <v>4</v>
      </c>
      <c r="B6" s="8" t="s">
        <v>5</v>
      </c>
      <c r="C6" s="9">
        <v>6060</v>
      </c>
      <c r="D6" s="10">
        <v>5336</v>
      </c>
      <c r="E6" s="9">
        <v>5589</v>
      </c>
      <c r="F6" s="10">
        <v>5921</v>
      </c>
      <c r="G6" s="9">
        <v>1483</v>
      </c>
      <c r="H6" s="10">
        <v>1575</v>
      </c>
    </row>
    <row r="7" spans="1:8" x14ac:dyDescent="0.3">
      <c r="A7" s="55"/>
      <c r="B7" s="8" t="s">
        <v>6</v>
      </c>
      <c r="C7" s="9">
        <v>31</v>
      </c>
      <c r="D7" s="10">
        <v>12</v>
      </c>
      <c r="E7" s="9">
        <v>23</v>
      </c>
      <c r="F7" s="10">
        <v>25</v>
      </c>
      <c r="G7" s="9">
        <v>7</v>
      </c>
      <c r="H7" s="10">
        <v>5</v>
      </c>
    </row>
    <row r="8" spans="1:8" x14ac:dyDescent="0.3">
      <c r="A8" s="55"/>
      <c r="B8" s="8" t="s">
        <v>7</v>
      </c>
      <c r="C8" s="11">
        <v>53</v>
      </c>
      <c r="D8" s="10">
        <v>36</v>
      </c>
      <c r="E8" s="11">
        <v>88</v>
      </c>
      <c r="F8" s="10">
        <v>82</v>
      </c>
      <c r="G8" s="11">
        <v>17</v>
      </c>
      <c r="H8" s="10">
        <v>21</v>
      </c>
    </row>
    <row r="9" spans="1:8" x14ac:dyDescent="0.3">
      <c r="A9" s="55"/>
      <c r="B9" s="12" t="s">
        <v>8</v>
      </c>
      <c r="C9" s="13">
        <f t="shared" ref="C9:F9" si="0">SUM(C6:C8)</f>
        <v>6144</v>
      </c>
      <c r="D9" s="13">
        <f t="shared" si="0"/>
        <v>5384</v>
      </c>
      <c r="E9" s="13">
        <f t="shared" si="0"/>
        <v>5700</v>
      </c>
      <c r="F9" s="13">
        <f t="shared" si="0"/>
        <v>6028</v>
      </c>
      <c r="G9" s="13">
        <f t="shared" ref="G9:H9" si="1">SUM(G6:G8)</f>
        <v>1507</v>
      </c>
      <c r="H9" s="13">
        <f t="shared" si="1"/>
        <v>1601</v>
      </c>
    </row>
    <row r="10" spans="1:8" ht="7.2" customHeight="1" x14ac:dyDescent="0.3">
      <c r="A10" s="14"/>
      <c r="B10" s="15"/>
      <c r="C10" s="16"/>
      <c r="D10" s="16"/>
      <c r="E10" s="16"/>
      <c r="F10" s="16"/>
      <c r="G10" s="16"/>
      <c r="H10" s="16"/>
    </row>
    <row r="11" spans="1:8" ht="14.4" customHeight="1" x14ac:dyDescent="0.3">
      <c r="A11" s="14"/>
      <c r="B11" s="17" t="s">
        <v>9</v>
      </c>
      <c r="C11" s="47">
        <f>D9/C9</f>
        <v>0.87630208333333337</v>
      </c>
      <c r="D11" s="48"/>
      <c r="E11" s="47">
        <f>F9/E9</f>
        <v>1.0575438596491229</v>
      </c>
      <c r="F11" s="48"/>
      <c r="G11" s="47">
        <f>H9/G9</f>
        <v>1.0623755806237558</v>
      </c>
      <c r="H11" s="48"/>
    </row>
    <row r="12" spans="1:8" x14ac:dyDescent="0.3">
      <c r="C12" s="5"/>
      <c r="D12" s="5"/>
      <c r="E12" s="5"/>
      <c r="F12" s="5"/>
      <c r="G12" s="5"/>
      <c r="H12" s="5"/>
    </row>
    <row r="13" spans="1:8" x14ac:dyDescent="0.3">
      <c r="A13" s="55" t="s">
        <v>10</v>
      </c>
      <c r="B13" s="18" t="s">
        <v>11</v>
      </c>
      <c r="C13" s="45">
        <v>2</v>
      </c>
      <c r="D13" s="45">
        <v>1</v>
      </c>
      <c r="E13" s="45">
        <v>7</v>
      </c>
      <c r="F13" s="45">
        <v>0</v>
      </c>
      <c r="G13" s="45">
        <v>0</v>
      </c>
      <c r="H13" s="45">
        <v>0</v>
      </c>
    </row>
    <row r="14" spans="1:8" x14ac:dyDescent="0.3">
      <c r="A14" s="55" t="s">
        <v>10</v>
      </c>
      <c r="B14" s="18" t="s">
        <v>12</v>
      </c>
      <c r="C14" s="20">
        <v>86</v>
      </c>
      <c r="D14" s="20">
        <v>63</v>
      </c>
      <c r="E14" s="20">
        <v>63</v>
      </c>
      <c r="F14" s="20">
        <v>66</v>
      </c>
      <c r="G14" s="20">
        <v>20</v>
      </c>
      <c r="H14" s="20">
        <v>11</v>
      </c>
    </row>
    <row r="15" spans="1:8" x14ac:dyDescent="0.3">
      <c r="A15" s="55" t="s">
        <v>10</v>
      </c>
      <c r="B15" s="21" t="s">
        <v>13</v>
      </c>
      <c r="C15" s="20">
        <v>2168</v>
      </c>
      <c r="D15" s="20">
        <v>1828</v>
      </c>
      <c r="E15" s="20">
        <v>2151</v>
      </c>
      <c r="F15" s="20">
        <v>2123</v>
      </c>
      <c r="G15" s="20">
        <v>482</v>
      </c>
      <c r="H15" s="20">
        <v>597</v>
      </c>
    </row>
    <row r="16" spans="1:8" ht="23.4" customHeight="1" x14ac:dyDescent="0.3">
      <c r="A16" s="55" t="s">
        <v>10</v>
      </c>
      <c r="B16" s="22" t="s">
        <v>14</v>
      </c>
      <c r="C16" s="20">
        <v>32</v>
      </c>
      <c r="D16" s="20">
        <v>21</v>
      </c>
      <c r="E16" s="20">
        <v>34</v>
      </c>
      <c r="F16" s="20">
        <v>34</v>
      </c>
      <c r="G16" s="20">
        <v>13</v>
      </c>
      <c r="H16" s="20">
        <v>13</v>
      </c>
    </row>
    <row r="17" spans="1:8" x14ac:dyDescent="0.3">
      <c r="A17" s="55" t="s">
        <v>10</v>
      </c>
      <c r="B17" s="23" t="s">
        <v>15</v>
      </c>
      <c r="C17" s="24">
        <v>4696</v>
      </c>
      <c r="D17" s="24">
        <v>4664</v>
      </c>
      <c r="E17" s="24">
        <v>3553</v>
      </c>
      <c r="F17" s="24">
        <v>3167</v>
      </c>
      <c r="G17" s="24">
        <v>1146</v>
      </c>
      <c r="H17" s="24">
        <v>1261</v>
      </c>
    </row>
    <row r="18" spans="1:8" x14ac:dyDescent="0.3">
      <c r="A18" s="55" t="s">
        <v>10</v>
      </c>
      <c r="B18" s="17" t="s">
        <v>8</v>
      </c>
      <c r="C18" s="25">
        <f t="shared" ref="C18:H18" si="2">SUM(C13:C17)</f>
        <v>6984</v>
      </c>
      <c r="D18" s="25">
        <f t="shared" si="2"/>
        <v>6577</v>
      </c>
      <c r="E18" s="25">
        <f t="shared" si="2"/>
        <v>5808</v>
      </c>
      <c r="F18" s="25">
        <f t="shared" si="2"/>
        <v>5390</v>
      </c>
      <c r="G18" s="25">
        <f t="shared" si="2"/>
        <v>1661</v>
      </c>
      <c r="H18" s="25">
        <f t="shared" si="2"/>
        <v>1882</v>
      </c>
    </row>
    <row r="19" spans="1:8" ht="6" customHeight="1" x14ac:dyDescent="0.3">
      <c r="A19" s="14"/>
      <c r="B19" s="27"/>
      <c r="C19" s="28"/>
      <c r="D19" s="28"/>
      <c r="E19" s="28"/>
      <c r="F19" s="28"/>
      <c r="G19" s="29"/>
      <c r="H19" s="29"/>
    </row>
    <row r="20" spans="1:8" ht="13.95" customHeight="1" x14ac:dyDescent="0.3">
      <c r="A20" s="14"/>
      <c r="B20" s="17" t="s">
        <v>9</v>
      </c>
      <c r="C20" s="49">
        <f>D18/C18</f>
        <v>0.94172394043528063</v>
      </c>
      <c r="D20" s="50"/>
      <c r="E20" s="49">
        <f>F18/E18</f>
        <v>0.92803030303030298</v>
      </c>
      <c r="F20" s="50"/>
      <c r="G20" s="47">
        <f>H18/G18</f>
        <v>1.1330523780854906</v>
      </c>
      <c r="H20" s="48"/>
    </row>
    <row r="21" spans="1:8" ht="7.5" customHeight="1" x14ac:dyDescent="0.3">
      <c r="A21" s="14"/>
      <c r="B21" s="27"/>
      <c r="C21" s="29"/>
      <c r="D21" s="29"/>
      <c r="E21" s="29"/>
      <c r="F21" s="29"/>
      <c r="G21" s="29"/>
      <c r="H21" s="29"/>
    </row>
    <row r="22" spans="1:8" ht="13.95" customHeight="1" x14ac:dyDescent="0.3">
      <c r="A22" s="52" t="s">
        <v>16</v>
      </c>
      <c r="B22" s="18" t="s">
        <v>12</v>
      </c>
      <c r="C22" s="20">
        <v>51</v>
      </c>
      <c r="D22" s="20">
        <v>32</v>
      </c>
      <c r="E22" s="20">
        <v>53</v>
      </c>
      <c r="F22" s="20">
        <v>48</v>
      </c>
      <c r="G22" s="20">
        <v>11</v>
      </c>
      <c r="H22" s="20">
        <v>15</v>
      </c>
    </row>
    <row r="23" spans="1:8" ht="13.95" customHeight="1" x14ac:dyDescent="0.3">
      <c r="A23" s="53"/>
      <c r="B23" s="21" t="s">
        <v>13</v>
      </c>
      <c r="C23" s="20">
        <v>1559</v>
      </c>
      <c r="D23" s="20">
        <v>1818</v>
      </c>
      <c r="E23" s="20">
        <v>1860</v>
      </c>
      <c r="F23" s="20">
        <v>1835</v>
      </c>
      <c r="G23" s="20">
        <v>511</v>
      </c>
      <c r="H23" s="20">
        <v>492</v>
      </c>
    </row>
    <row r="24" spans="1:8" ht="21.6" customHeight="1" x14ac:dyDescent="0.3">
      <c r="A24" s="53"/>
      <c r="B24" s="22" t="s">
        <v>14</v>
      </c>
      <c r="C24" s="20">
        <v>22</v>
      </c>
      <c r="D24" s="20">
        <v>17</v>
      </c>
      <c r="E24" s="20">
        <v>40</v>
      </c>
      <c r="F24" s="20">
        <v>17</v>
      </c>
      <c r="G24" s="20">
        <v>18</v>
      </c>
      <c r="H24" s="20">
        <v>13</v>
      </c>
    </row>
    <row r="25" spans="1:8" ht="13.95" customHeight="1" x14ac:dyDescent="0.3">
      <c r="A25" s="53"/>
      <c r="B25" s="23" t="s">
        <v>15</v>
      </c>
      <c r="C25" s="24">
        <v>3193</v>
      </c>
      <c r="D25" s="24">
        <v>2933</v>
      </c>
      <c r="E25" s="24">
        <v>2602</v>
      </c>
      <c r="F25" s="24">
        <v>2470</v>
      </c>
      <c r="G25" s="24">
        <v>988</v>
      </c>
      <c r="H25" s="24">
        <v>801</v>
      </c>
    </row>
    <row r="26" spans="1:8" ht="13.95" customHeight="1" x14ac:dyDescent="0.3">
      <c r="A26" s="54"/>
      <c r="B26" s="17" t="s">
        <v>8</v>
      </c>
      <c r="C26" s="26">
        <f t="shared" ref="C26:D26" si="3">SUM(C22:C25)</f>
        <v>4825</v>
      </c>
      <c r="D26" s="26">
        <f t="shared" si="3"/>
        <v>4800</v>
      </c>
      <c r="E26" s="25">
        <f t="shared" ref="E26:F26" si="4">SUM(E21:E25)</f>
        <v>4555</v>
      </c>
      <c r="F26" s="25">
        <f t="shared" si="4"/>
        <v>4370</v>
      </c>
      <c r="G26" s="25">
        <f t="shared" ref="G26:H26" si="5">SUM(G21:G25)</f>
        <v>1528</v>
      </c>
      <c r="H26" s="25">
        <f t="shared" si="5"/>
        <v>1321</v>
      </c>
    </row>
    <row r="27" spans="1:8" ht="6" customHeight="1" x14ac:dyDescent="0.3">
      <c r="A27" s="14"/>
      <c r="B27" s="27"/>
      <c r="C27" s="29"/>
      <c r="D27" s="29"/>
      <c r="E27" s="29"/>
      <c r="F27" s="29"/>
      <c r="G27" s="29"/>
      <c r="H27" s="29"/>
    </row>
    <row r="28" spans="1:8" ht="13.95" customHeight="1" x14ac:dyDescent="0.3">
      <c r="A28" s="14"/>
      <c r="B28" s="17" t="s">
        <v>9</v>
      </c>
      <c r="C28" s="47">
        <f>D26/C26</f>
        <v>0.99481865284974091</v>
      </c>
      <c r="D28" s="48"/>
      <c r="E28" s="47">
        <f>F26/E26</f>
        <v>0.95938529088913282</v>
      </c>
      <c r="F28" s="48"/>
      <c r="G28" s="47">
        <f>H26/G26</f>
        <v>0.86452879581151831</v>
      </c>
      <c r="H28" s="48"/>
    </row>
    <row r="29" spans="1:8" ht="7.5" customHeight="1" x14ac:dyDescent="0.3">
      <c r="A29" s="14"/>
      <c r="B29" s="27"/>
      <c r="C29" s="29"/>
      <c r="D29" s="29"/>
      <c r="E29" s="29"/>
      <c r="F29" s="29"/>
      <c r="G29" s="29"/>
      <c r="H29" s="29"/>
    </row>
    <row r="30" spans="1:8" x14ac:dyDescent="0.3">
      <c r="A30" s="55" t="s">
        <v>17</v>
      </c>
      <c r="B30" s="18" t="s">
        <v>11</v>
      </c>
      <c r="C30" s="19">
        <v>14</v>
      </c>
      <c r="D30" s="19">
        <v>9</v>
      </c>
      <c r="E30" s="19">
        <v>13</v>
      </c>
      <c r="F30" s="19">
        <v>7</v>
      </c>
      <c r="G30" s="19">
        <v>1</v>
      </c>
      <c r="H30" s="19">
        <v>4</v>
      </c>
    </row>
    <row r="31" spans="1:8" x14ac:dyDescent="0.3">
      <c r="A31" s="55" t="s">
        <v>10</v>
      </c>
      <c r="B31" s="18" t="s">
        <v>12</v>
      </c>
      <c r="C31" s="20">
        <v>274</v>
      </c>
      <c r="D31" s="20">
        <v>174</v>
      </c>
      <c r="E31" s="20">
        <v>246</v>
      </c>
      <c r="F31" s="20">
        <v>231</v>
      </c>
      <c r="G31" s="20">
        <v>58</v>
      </c>
      <c r="H31" s="20">
        <v>54</v>
      </c>
    </row>
    <row r="32" spans="1:8" x14ac:dyDescent="0.3">
      <c r="A32" s="55" t="s">
        <v>10</v>
      </c>
      <c r="B32" s="21" t="s">
        <v>13</v>
      </c>
      <c r="C32" s="20">
        <v>11650</v>
      </c>
      <c r="D32" s="20">
        <v>6113</v>
      </c>
      <c r="E32" s="20">
        <v>8929</v>
      </c>
      <c r="F32" s="20">
        <v>7773</v>
      </c>
      <c r="G32" s="20">
        <v>1659</v>
      </c>
      <c r="H32" s="20">
        <v>2437</v>
      </c>
    </row>
    <row r="33" spans="1:8" ht="21.6" x14ac:dyDescent="0.3">
      <c r="A33" s="55" t="s">
        <v>10</v>
      </c>
      <c r="B33" s="22" t="s">
        <v>14</v>
      </c>
      <c r="C33" s="20">
        <v>86</v>
      </c>
      <c r="D33" s="20">
        <v>62</v>
      </c>
      <c r="E33" s="20">
        <v>89</v>
      </c>
      <c r="F33" s="20">
        <v>65</v>
      </c>
      <c r="G33" s="20">
        <v>25</v>
      </c>
      <c r="H33" s="20">
        <v>18</v>
      </c>
    </row>
    <row r="34" spans="1:8" x14ac:dyDescent="0.3">
      <c r="A34" s="55" t="s">
        <v>10</v>
      </c>
      <c r="B34" s="23" t="s">
        <v>15</v>
      </c>
      <c r="C34" s="24">
        <v>13020</v>
      </c>
      <c r="D34" s="24">
        <v>12902</v>
      </c>
      <c r="E34" s="24">
        <v>13313</v>
      </c>
      <c r="F34" s="24">
        <v>12975</v>
      </c>
      <c r="G34" s="24">
        <v>3969</v>
      </c>
      <c r="H34" s="24">
        <v>3684</v>
      </c>
    </row>
    <row r="35" spans="1:8" x14ac:dyDescent="0.3">
      <c r="A35" s="55" t="s">
        <v>10</v>
      </c>
      <c r="B35" s="17" t="s">
        <v>8</v>
      </c>
      <c r="C35" s="26">
        <f t="shared" ref="C35:H35" si="6">SUM(C30:C34)</f>
        <v>25044</v>
      </c>
      <c r="D35" s="26">
        <f t="shared" si="6"/>
        <v>19260</v>
      </c>
      <c r="E35" s="25">
        <f t="shared" si="6"/>
        <v>22590</v>
      </c>
      <c r="F35" s="25">
        <f t="shared" si="6"/>
        <v>21051</v>
      </c>
      <c r="G35" s="25">
        <f t="shared" si="6"/>
        <v>5712</v>
      </c>
      <c r="H35" s="25">
        <f t="shared" si="6"/>
        <v>6197</v>
      </c>
    </row>
    <row r="36" spans="1:8" ht="6" customHeight="1" x14ac:dyDescent="0.3">
      <c r="A36" s="14"/>
      <c r="B36" s="27"/>
      <c r="C36" s="29"/>
      <c r="D36" s="29"/>
      <c r="E36" s="29"/>
      <c r="F36" s="29"/>
      <c r="G36" s="29"/>
      <c r="H36" s="29"/>
    </row>
    <row r="37" spans="1:8" ht="13.95" customHeight="1" x14ac:dyDescent="0.3">
      <c r="A37" s="14"/>
      <c r="B37" s="17" t="s">
        <v>9</v>
      </c>
      <c r="C37" s="47">
        <f>D35/C35</f>
        <v>0.76904647819837091</v>
      </c>
      <c r="D37" s="48"/>
      <c r="E37" s="47">
        <f>F35/E35</f>
        <v>0.93187250996015936</v>
      </c>
      <c r="F37" s="48"/>
      <c r="G37" s="47">
        <f>H35/G35</f>
        <v>1.0849089635854341</v>
      </c>
      <c r="H37" s="48"/>
    </row>
    <row r="38" spans="1:8" ht="7.5" customHeight="1" x14ac:dyDescent="0.3">
      <c r="A38" s="14"/>
      <c r="B38" s="27"/>
      <c r="C38" s="29"/>
      <c r="D38" s="29"/>
      <c r="E38" s="29"/>
      <c r="F38" s="29"/>
      <c r="G38" s="29"/>
      <c r="H38" s="29"/>
    </row>
    <row r="39" spans="1:8" ht="13.95" customHeight="1" x14ac:dyDescent="0.3">
      <c r="A39" s="52" t="s">
        <v>18</v>
      </c>
      <c r="B39" s="18" t="s">
        <v>12</v>
      </c>
      <c r="C39" s="20">
        <v>40</v>
      </c>
      <c r="D39" s="20">
        <v>16</v>
      </c>
      <c r="E39" s="20">
        <v>27</v>
      </c>
      <c r="F39" s="20">
        <v>36</v>
      </c>
      <c r="G39" s="20">
        <v>8</v>
      </c>
      <c r="H39" s="20">
        <v>10</v>
      </c>
    </row>
    <row r="40" spans="1:8" ht="13.95" customHeight="1" x14ac:dyDescent="0.3">
      <c r="A40" s="53"/>
      <c r="B40" s="21" t="s">
        <v>13</v>
      </c>
      <c r="C40" s="20">
        <v>873</v>
      </c>
      <c r="D40" s="20">
        <v>840</v>
      </c>
      <c r="E40" s="20">
        <v>730</v>
      </c>
      <c r="F40" s="20">
        <v>852</v>
      </c>
      <c r="G40" s="20">
        <v>275</v>
      </c>
      <c r="H40" s="20">
        <v>202</v>
      </c>
    </row>
    <row r="41" spans="1:8" ht="30" customHeight="1" x14ac:dyDescent="0.3">
      <c r="A41" s="53"/>
      <c r="B41" s="22" t="s">
        <v>14</v>
      </c>
      <c r="C41" s="20">
        <v>14</v>
      </c>
      <c r="D41" s="20">
        <v>29</v>
      </c>
      <c r="E41" s="20">
        <v>22</v>
      </c>
      <c r="F41" s="20">
        <v>17</v>
      </c>
      <c r="G41" s="20">
        <v>5</v>
      </c>
      <c r="H41" s="20">
        <v>5</v>
      </c>
    </row>
    <row r="42" spans="1:8" ht="13.95" customHeight="1" x14ac:dyDescent="0.3">
      <c r="A42" s="53"/>
      <c r="B42" s="23" t="s">
        <v>15</v>
      </c>
      <c r="C42" s="24">
        <v>1181</v>
      </c>
      <c r="D42" s="24">
        <v>1257</v>
      </c>
      <c r="E42" s="24">
        <v>1350</v>
      </c>
      <c r="F42" s="24">
        <v>1201</v>
      </c>
      <c r="G42" s="24">
        <v>376</v>
      </c>
      <c r="H42" s="24">
        <v>217</v>
      </c>
    </row>
    <row r="43" spans="1:8" ht="13.95" customHeight="1" x14ac:dyDescent="0.3">
      <c r="A43" s="54"/>
      <c r="B43" s="17" t="s">
        <v>8</v>
      </c>
      <c r="C43" s="26">
        <f t="shared" ref="C43:D43" si="7">SUM(C39:C42)</f>
        <v>2108</v>
      </c>
      <c r="D43" s="26">
        <f t="shared" si="7"/>
        <v>2142</v>
      </c>
      <c r="E43" s="25">
        <f t="shared" ref="E43:H43" si="8">SUM(E38:E42)</f>
        <v>2129</v>
      </c>
      <c r="F43" s="25">
        <f t="shared" si="8"/>
        <v>2106</v>
      </c>
      <c r="G43" s="25">
        <f t="shared" si="8"/>
        <v>664</v>
      </c>
      <c r="H43" s="25">
        <f t="shared" si="8"/>
        <v>434</v>
      </c>
    </row>
    <row r="44" spans="1:8" ht="6" customHeight="1" x14ac:dyDescent="0.3">
      <c r="A44" s="14"/>
      <c r="B44" s="27"/>
      <c r="C44" s="29"/>
      <c r="D44" s="29"/>
      <c r="E44" s="29"/>
      <c r="F44" s="29"/>
      <c r="G44" s="29"/>
      <c r="H44" s="29"/>
    </row>
    <row r="45" spans="1:8" x14ac:dyDescent="0.3">
      <c r="A45" s="14"/>
      <c r="B45" s="17" t="s">
        <v>9</v>
      </c>
      <c r="C45" s="47">
        <f>D43/C43</f>
        <v>1.0161290322580645</v>
      </c>
      <c r="D45" s="48"/>
      <c r="E45" s="47">
        <f>F43/E43</f>
        <v>0.98919680601221227</v>
      </c>
      <c r="F45" s="48"/>
      <c r="G45" s="47">
        <f>H43/G43</f>
        <v>0.65361445783132532</v>
      </c>
      <c r="H45" s="48"/>
    </row>
    <row r="46" spans="1:8" ht="7.5" customHeight="1" x14ac:dyDescent="0.3">
      <c r="A46" s="14"/>
      <c r="B46" s="27"/>
      <c r="C46" s="29"/>
      <c r="D46" s="29"/>
      <c r="E46" s="29"/>
      <c r="F46" s="29"/>
      <c r="G46" s="29"/>
      <c r="H46" s="29"/>
    </row>
    <row r="47" spans="1:8" ht="13.95" customHeight="1" x14ac:dyDescent="0.3">
      <c r="A47" s="52" t="s">
        <v>19</v>
      </c>
      <c r="B47" s="18" t="s">
        <v>12</v>
      </c>
      <c r="C47" s="19">
        <v>56</v>
      </c>
      <c r="D47" s="19">
        <v>55</v>
      </c>
      <c r="E47" s="19">
        <v>51</v>
      </c>
      <c r="F47" s="19">
        <v>51</v>
      </c>
      <c r="G47" s="19">
        <v>14</v>
      </c>
      <c r="H47" s="19">
        <v>18</v>
      </c>
    </row>
    <row r="48" spans="1:8" ht="13.95" customHeight="1" x14ac:dyDescent="0.3">
      <c r="A48" s="53"/>
      <c r="B48" s="21" t="s">
        <v>13</v>
      </c>
      <c r="C48" s="20">
        <v>2409</v>
      </c>
      <c r="D48" s="20">
        <v>1551</v>
      </c>
      <c r="E48" s="20">
        <v>2621</v>
      </c>
      <c r="F48" s="20">
        <v>1637</v>
      </c>
      <c r="G48" s="20">
        <v>619</v>
      </c>
      <c r="H48" s="20">
        <v>536</v>
      </c>
    </row>
    <row r="49" spans="1:8" ht="13.95" customHeight="1" x14ac:dyDescent="0.3">
      <c r="A49" s="53"/>
      <c r="B49" s="22" t="s">
        <v>14</v>
      </c>
      <c r="C49" s="20">
        <v>35</v>
      </c>
      <c r="D49" s="20">
        <v>79</v>
      </c>
      <c r="E49" s="20">
        <v>24</v>
      </c>
      <c r="F49" s="20">
        <v>42</v>
      </c>
      <c r="G49" s="20">
        <v>13</v>
      </c>
      <c r="H49" s="20">
        <v>10</v>
      </c>
    </row>
    <row r="50" spans="1:8" ht="21.6" customHeight="1" x14ac:dyDescent="0.3">
      <c r="A50" s="53"/>
      <c r="B50" s="23" t="s">
        <v>15</v>
      </c>
      <c r="C50" s="20">
        <v>3257</v>
      </c>
      <c r="D50" s="20">
        <v>2909</v>
      </c>
      <c r="E50" s="20">
        <v>3635</v>
      </c>
      <c r="F50" s="20">
        <v>3315</v>
      </c>
      <c r="G50" s="20">
        <v>937</v>
      </c>
      <c r="H50" s="20">
        <v>917</v>
      </c>
    </row>
    <row r="51" spans="1:8" ht="13.95" customHeight="1" x14ac:dyDescent="0.3">
      <c r="A51" s="54"/>
      <c r="B51" s="17" t="s">
        <v>8</v>
      </c>
      <c r="C51" s="26">
        <f t="shared" ref="C51:D51" si="9">SUM(C47:C50)</f>
        <v>5757</v>
      </c>
      <c r="D51" s="26">
        <f t="shared" si="9"/>
        <v>4594</v>
      </c>
      <c r="E51" s="25">
        <f t="shared" ref="E51:H51" si="10">SUM(E46:E50)</f>
        <v>6331</v>
      </c>
      <c r="F51" s="25">
        <f t="shared" si="10"/>
        <v>5045</v>
      </c>
      <c r="G51" s="25">
        <f t="shared" si="10"/>
        <v>1583</v>
      </c>
      <c r="H51" s="25">
        <f t="shared" si="10"/>
        <v>1481</v>
      </c>
    </row>
    <row r="52" spans="1:8" ht="6" customHeight="1" x14ac:dyDescent="0.3">
      <c r="A52" s="14"/>
      <c r="B52" s="27"/>
      <c r="C52" s="29"/>
      <c r="D52" s="29"/>
      <c r="E52" s="29"/>
      <c r="F52" s="29"/>
      <c r="G52" s="29"/>
      <c r="H52" s="29"/>
    </row>
    <row r="53" spans="1:8" x14ac:dyDescent="0.3">
      <c r="A53" s="14"/>
      <c r="B53" s="17" t="s">
        <v>9</v>
      </c>
      <c r="C53" s="47">
        <f>D51/C51</f>
        <v>0.79798506166406113</v>
      </c>
      <c r="D53" s="48"/>
      <c r="E53" s="47">
        <f>F51/E51</f>
        <v>0.79687253198546837</v>
      </c>
      <c r="F53" s="48"/>
      <c r="G53" s="47">
        <f>H51/G51</f>
        <v>0.93556538218572327</v>
      </c>
      <c r="H53" s="48"/>
    </row>
    <row r="54" spans="1:8" ht="7.5" customHeight="1" x14ac:dyDescent="0.3">
      <c r="A54" s="14"/>
      <c r="B54" s="27"/>
      <c r="C54" s="29"/>
      <c r="D54" s="29"/>
      <c r="E54" s="29"/>
      <c r="F54" s="29"/>
      <c r="G54" s="29"/>
      <c r="H54" s="29"/>
    </row>
    <row r="55" spans="1:8" x14ac:dyDescent="0.3">
      <c r="A55" s="55" t="s">
        <v>20</v>
      </c>
      <c r="B55" s="18" t="s">
        <v>11</v>
      </c>
      <c r="C55" s="19">
        <v>3</v>
      </c>
      <c r="D55" s="19">
        <v>3</v>
      </c>
      <c r="E55" s="19">
        <v>3</v>
      </c>
      <c r="F55" s="19">
        <v>6</v>
      </c>
      <c r="G55" s="19">
        <v>0</v>
      </c>
      <c r="H55" s="19">
        <v>2</v>
      </c>
    </row>
    <row r="56" spans="1:8" x14ac:dyDescent="0.3">
      <c r="A56" s="55" t="s">
        <v>10</v>
      </c>
      <c r="B56" s="18" t="s">
        <v>12</v>
      </c>
      <c r="C56" s="20">
        <v>83</v>
      </c>
      <c r="D56" s="20">
        <v>45</v>
      </c>
      <c r="E56" s="20">
        <v>57</v>
      </c>
      <c r="F56" s="20">
        <v>53</v>
      </c>
      <c r="G56" s="20">
        <v>11</v>
      </c>
      <c r="H56" s="20">
        <v>7</v>
      </c>
    </row>
    <row r="57" spans="1:8" x14ac:dyDescent="0.3">
      <c r="A57" s="55" t="s">
        <v>10</v>
      </c>
      <c r="B57" s="21" t="s">
        <v>13</v>
      </c>
      <c r="C57" s="20">
        <v>1543</v>
      </c>
      <c r="D57" s="20">
        <v>1400</v>
      </c>
      <c r="E57" s="20">
        <v>1479</v>
      </c>
      <c r="F57" s="20">
        <v>1467</v>
      </c>
      <c r="G57" s="20">
        <v>355</v>
      </c>
      <c r="H57" s="20">
        <v>457</v>
      </c>
    </row>
    <row r="58" spans="1:8" ht="21.6" x14ac:dyDescent="0.3">
      <c r="A58" s="55" t="s">
        <v>10</v>
      </c>
      <c r="B58" s="22" t="s">
        <v>14</v>
      </c>
      <c r="C58" s="20">
        <v>31</v>
      </c>
      <c r="D58" s="20">
        <v>66</v>
      </c>
      <c r="E58" s="20">
        <v>50</v>
      </c>
      <c r="F58" s="20">
        <v>42</v>
      </c>
      <c r="G58" s="20">
        <v>8</v>
      </c>
      <c r="H58" s="20">
        <v>14</v>
      </c>
    </row>
    <row r="59" spans="1:8" x14ac:dyDescent="0.3">
      <c r="A59" s="55" t="s">
        <v>10</v>
      </c>
      <c r="B59" s="23" t="s">
        <v>15</v>
      </c>
      <c r="C59" s="24">
        <v>2270</v>
      </c>
      <c r="D59" s="24">
        <v>2192</v>
      </c>
      <c r="E59" s="24">
        <v>2021</v>
      </c>
      <c r="F59" s="24">
        <v>2154</v>
      </c>
      <c r="G59" s="24">
        <v>631</v>
      </c>
      <c r="H59" s="24">
        <v>893</v>
      </c>
    </row>
    <row r="60" spans="1:8" x14ac:dyDescent="0.3">
      <c r="A60" s="55" t="s">
        <v>10</v>
      </c>
      <c r="B60" s="17" t="s">
        <v>8</v>
      </c>
      <c r="C60" s="26">
        <f>SUM(C55:C59)</f>
        <v>3930</v>
      </c>
      <c r="D60" s="26">
        <f>SUM(D55:D59)</f>
        <v>3706</v>
      </c>
      <c r="E60" s="25">
        <f t="shared" ref="E60:F60" si="11">SUM(E55:E59)</f>
        <v>3610</v>
      </c>
      <c r="F60" s="25">
        <f t="shared" si="11"/>
        <v>3722</v>
      </c>
      <c r="G60" s="25">
        <f t="shared" ref="G60:H60" si="12">SUM(G55:G59)</f>
        <v>1005</v>
      </c>
      <c r="H60" s="25">
        <f t="shared" si="12"/>
        <v>1373</v>
      </c>
    </row>
    <row r="61" spans="1:8" ht="6" customHeight="1" x14ac:dyDescent="0.3">
      <c r="A61" s="14"/>
      <c r="B61" s="27"/>
      <c r="C61" s="29"/>
      <c r="D61" s="29"/>
      <c r="E61" s="29"/>
      <c r="F61" s="29"/>
      <c r="G61" s="29"/>
      <c r="H61" s="29"/>
    </row>
    <row r="62" spans="1:8" x14ac:dyDescent="0.3">
      <c r="A62" s="14"/>
      <c r="B62" s="17" t="s">
        <v>9</v>
      </c>
      <c r="C62" s="47">
        <f>D60/C60</f>
        <v>0.94300254452926213</v>
      </c>
      <c r="D62" s="48"/>
      <c r="E62" s="47">
        <f>F60/E60</f>
        <v>1.0310249307479225</v>
      </c>
      <c r="F62" s="48"/>
      <c r="G62" s="47">
        <f>H60/G60</f>
        <v>1.3661691542288557</v>
      </c>
      <c r="H62" s="48"/>
    </row>
    <row r="63" spans="1:8" ht="7.5" customHeight="1" x14ac:dyDescent="0.3">
      <c r="A63" s="14"/>
      <c r="B63" s="27"/>
      <c r="C63" s="28"/>
      <c r="D63" s="28"/>
      <c r="E63" s="28"/>
      <c r="F63" s="28"/>
      <c r="G63" s="28"/>
      <c r="H63" s="28"/>
    </row>
    <row r="65" spans="1:5" x14ac:dyDescent="0.3">
      <c r="A65" s="30"/>
    </row>
    <row r="66" spans="1:5" ht="27" customHeight="1" x14ac:dyDescent="0.3">
      <c r="A66" s="51"/>
      <c r="B66" s="51"/>
    </row>
    <row r="67" spans="1:5" ht="21.6" customHeight="1" x14ac:dyDescent="0.3">
      <c r="A67" s="51" t="s">
        <v>21</v>
      </c>
      <c r="B67" s="51"/>
      <c r="C67" s="51"/>
      <c r="D67" s="51"/>
      <c r="E67" s="51"/>
    </row>
  </sheetData>
  <mergeCells count="30">
    <mergeCell ref="A66:B66"/>
    <mergeCell ref="A6:A9"/>
    <mergeCell ref="A13:A18"/>
    <mergeCell ref="A22:A26"/>
    <mergeCell ref="A30:A35"/>
    <mergeCell ref="A47:A51"/>
    <mergeCell ref="A55:A60"/>
    <mergeCell ref="E53:F53"/>
    <mergeCell ref="E62:F62"/>
    <mergeCell ref="A67:E67"/>
    <mergeCell ref="E11:F11"/>
    <mergeCell ref="E20:F20"/>
    <mergeCell ref="E28:F28"/>
    <mergeCell ref="E37:F37"/>
    <mergeCell ref="E45:F45"/>
    <mergeCell ref="C53:D53"/>
    <mergeCell ref="C62:D62"/>
    <mergeCell ref="C11:D11"/>
    <mergeCell ref="C20:D20"/>
    <mergeCell ref="C28:D28"/>
    <mergeCell ref="C37:D37"/>
    <mergeCell ref="C45:D45"/>
    <mergeCell ref="A39:A43"/>
    <mergeCell ref="G53:H53"/>
    <mergeCell ref="G62:H62"/>
    <mergeCell ref="G11:H11"/>
    <mergeCell ref="G20:H20"/>
    <mergeCell ref="G28:H28"/>
    <mergeCell ref="G37:H37"/>
    <mergeCell ref="G45:H45"/>
  </mergeCells>
  <conditionalFormatting sqref="C11:D11">
    <cfRule type="cellIs" dxfId="93" priority="126" operator="greaterThan">
      <formula>1</formula>
    </cfRule>
    <cfRule type="cellIs" dxfId="92" priority="130" operator="lessThan">
      <formula>1</formula>
    </cfRule>
  </conditionalFormatting>
  <conditionalFormatting sqref="C20:D20">
    <cfRule type="cellIs" dxfId="91" priority="105" operator="lessThan">
      <formula>1</formula>
    </cfRule>
    <cfRule type="cellIs" dxfId="90" priority="106" operator="lessThan">
      <formula>0.99</formula>
    </cfRule>
    <cfRule type="cellIs" dxfId="89" priority="107" operator="greaterThan">
      <formula>1</formula>
    </cfRule>
  </conditionalFormatting>
  <conditionalFormatting sqref="C28:D28">
    <cfRule type="cellIs" dxfId="88" priority="99" operator="lessThan">
      <formula>1</formula>
    </cfRule>
    <cfRule type="cellIs" dxfId="87" priority="100" operator="lessThan">
      <formula>0.99</formula>
    </cfRule>
    <cfRule type="cellIs" dxfId="86" priority="101" operator="greaterThan">
      <formula>1</formula>
    </cfRule>
  </conditionalFormatting>
  <conditionalFormatting sqref="C37:D37">
    <cfRule type="cellIs" dxfId="85" priority="96" operator="lessThan">
      <formula>1</formula>
    </cfRule>
    <cfRule type="cellIs" dxfId="84" priority="97" operator="lessThan">
      <formula>0.99</formula>
    </cfRule>
    <cfRule type="cellIs" dxfId="83" priority="98" operator="greaterThan">
      <formula>1</formula>
    </cfRule>
  </conditionalFormatting>
  <conditionalFormatting sqref="C45:D45">
    <cfRule type="cellIs" dxfId="82" priority="93" operator="lessThan">
      <formula>1</formula>
    </cfRule>
    <cfRule type="cellIs" dxfId="81" priority="94" operator="lessThan">
      <formula>0.99</formula>
    </cfRule>
    <cfRule type="cellIs" dxfId="80" priority="95" operator="greaterThan">
      <formula>1</formula>
    </cfRule>
  </conditionalFormatting>
  <conditionalFormatting sqref="C53:D53">
    <cfRule type="cellIs" dxfId="79" priority="90" operator="lessThan">
      <formula>1</formula>
    </cfRule>
    <cfRule type="cellIs" dxfId="78" priority="91" operator="lessThan">
      <formula>0.99</formula>
    </cfRule>
    <cfRule type="cellIs" dxfId="77" priority="92" operator="greaterThan">
      <formula>1</formula>
    </cfRule>
  </conditionalFormatting>
  <conditionalFormatting sqref="C62:D62">
    <cfRule type="cellIs" dxfId="76" priority="84" operator="lessThan">
      <formula>1</formula>
    </cfRule>
    <cfRule type="cellIs" dxfId="75" priority="85" operator="lessThan">
      <formula>0.99</formula>
    </cfRule>
    <cfRule type="cellIs" dxfId="74" priority="86" operator="greaterThan">
      <formula>1</formula>
    </cfRule>
  </conditionalFormatting>
  <conditionalFormatting sqref="E11:F11">
    <cfRule type="cellIs" dxfId="73" priority="62" operator="greaterThan">
      <formula>1</formula>
    </cfRule>
    <cfRule type="cellIs" dxfId="72" priority="63" operator="lessThan">
      <formula>1</formula>
    </cfRule>
  </conditionalFormatting>
  <conditionalFormatting sqref="E62:F62">
    <cfRule type="cellIs" dxfId="71" priority="59" operator="lessThan">
      <formula>1</formula>
    </cfRule>
    <cfRule type="cellIs" dxfId="70" priority="60" operator="lessThan">
      <formula>0.99</formula>
    </cfRule>
    <cfRule type="cellIs" dxfId="69" priority="61" operator="greaterThan">
      <formula>1</formula>
    </cfRule>
  </conditionalFormatting>
  <conditionalFormatting sqref="E53:F53">
    <cfRule type="cellIs" dxfId="68" priority="56" operator="lessThan">
      <formula>1</formula>
    </cfRule>
    <cfRule type="cellIs" dxfId="67" priority="57" operator="lessThan">
      <formula>0.99</formula>
    </cfRule>
    <cfRule type="cellIs" dxfId="66" priority="58" operator="greaterThan">
      <formula>1</formula>
    </cfRule>
  </conditionalFormatting>
  <conditionalFormatting sqref="E45:F45">
    <cfRule type="cellIs" dxfId="65" priority="53" operator="lessThan">
      <formula>1</formula>
    </cfRule>
    <cfRule type="cellIs" dxfId="64" priority="54" operator="lessThan">
      <formula>0.99</formula>
    </cfRule>
    <cfRule type="cellIs" dxfId="63" priority="55" operator="greaterThan">
      <formula>1</formula>
    </cfRule>
  </conditionalFormatting>
  <conditionalFormatting sqref="E37:F37">
    <cfRule type="cellIs" dxfId="62" priority="50" operator="lessThan">
      <formula>1</formula>
    </cfRule>
    <cfRule type="cellIs" dxfId="61" priority="51" operator="lessThan">
      <formula>0.99</formula>
    </cfRule>
    <cfRule type="cellIs" dxfId="60" priority="52" operator="greaterThan">
      <formula>1</formula>
    </cfRule>
  </conditionalFormatting>
  <conditionalFormatting sqref="E28:F28">
    <cfRule type="cellIs" dxfId="59" priority="47" operator="lessThan">
      <formula>1</formula>
    </cfRule>
    <cfRule type="cellIs" dxfId="58" priority="48" operator="lessThan">
      <formula>0.99</formula>
    </cfRule>
    <cfRule type="cellIs" dxfId="57" priority="49" operator="greaterThan">
      <formula>1</formula>
    </cfRule>
  </conditionalFormatting>
  <conditionalFormatting sqref="E20:F20">
    <cfRule type="cellIs" dxfId="56" priority="41" operator="lessThan">
      <formula>1</formula>
    </cfRule>
    <cfRule type="cellIs" dxfId="55" priority="42" operator="lessThan">
      <formula>0.99</formula>
    </cfRule>
    <cfRule type="cellIs" dxfId="54" priority="43" operator="greaterThan">
      <formula>1</formula>
    </cfRule>
  </conditionalFormatting>
  <conditionalFormatting sqref="G62:H62">
    <cfRule type="cellIs" dxfId="19" priority="18" operator="lessThan">
      <formula>1</formula>
    </cfRule>
    <cfRule type="cellIs" dxfId="18" priority="19" operator="lessThan">
      <formula>0.99</formula>
    </cfRule>
    <cfRule type="cellIs" dxfId="17" priority="20" operator="greaterThan">
      <formula>1</formula>
    </cfRule>
  </conditionalFormatting>
  <conditionalFormatting sqref="G37:H37">
    <cfRule type="cellIs" dxfId="16" priority="15" operator="lessThan">
      <formula>1</formula>
    </cfRule>
    <cfRule type="cellIs" dxfId="15" priority="16" operator="lessThan">
      <formula>0.99</formula>
    </cfRule>
    <cfRule type="cellIs" dxfId="14" priority="17" operator="greaterThan">
      <formula>1</formula>
    </cfRule>
  </conditionalFormatting>
  <conditionalFormatting sqref="G20:H20">
    <cfRule type="cellIs" dxfId="13" priority="12" operator="lessThan">
      <formula>1</formula>
    </cfRule>
    <cfRule type="cellIs" dxfId="12" priority="13" operator="lessThan">
      <formula>0.99</formula>
    </cfRule>
    <cfRule type="cellIs" dxfId="11" priority="14" operator="greaterThan">
      <formula>1</formula>
    </cfRule>
  </conditionalFormatting>
  <conditionalFormatting sqref="G11:H11">
    <cfRule type="cellIs" dxfId="10" priority="10" operator="greaterThan">
      <formula>1</formula>
    </cfRule>
    <cfRule type="cellIs" dxfId="9" priority="11" operator="lessThan">
      <formula>1</formula>
    </cfRule>
  </conditionalFormatting>
  <conditionalFormatting sqref="G28:H28">
    <cfRule type="cellIs" dxfId="8" priority="7" operator="lessThan">
      <formula>1</formula>
    </cfRule>
    <cfRule type="cellIs" dxfId="7" priority="8" operator="lessThan">
      <formula>0.99</formula>
    </cfRule>
    <cfRule type="cellIs" dxfId="6" priority="9" operator="greaterThan">
      <formula>1</formula>
    </cfRule>
  </conditionalFormatting>
  <conditionalFormatting sqref="G45:H45">
    <cfRule type="cellIs" dxfId="5" priority="4" operator="lessThan">
      <formula>1</formula>
    </cfRule>
    <cfRule type="cellIs" dxfId="4" priority="5" operator="lessThan">
      <formula>0.99</formula>
    </cfRule>
    <cfRule type="cellIs" dxfId="3" priority="6" operator="greaterThan">
      <formula>1</formula>
    </cfRule>
  </conditionalFormatting>
  <conditionalFormatting sqref="G53:H53">
    <cfRule type="cellIs" dxfId="2" priority="1" operator="lessThan">
      <formula>1</formula>
    </cfRule>
    <cfRule type="cellIs" dxfId="1" priority="2" operator="lessThan">
      <formula>0.99</formula>
    </cfRule>
    <cfRule type="cellIs" dxfId="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0" orientation="portrait" r:id="rId1"/>
  <rowBreaks count="1" manualBreakCount="1">
    <brk id="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G14" sqref="G14"/>
    </sheetView>
  </sheetViews>
  <sheetFormatPr defaultColWidth="9.109375" defaultRowHeight="13.8" x14ac:dyDescent="0.3"/>
  <cols>
    <col min="1" max="1" width="29.33203125" style="2" customWidth="1"/>
    <col min="2" max="2" width="19.6640625" style="2" customWidth="1"/>
    <col min="3" max="5" width="14.109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2" customFormat="1" ht="15.6" x14ac:dyDescent="0.3">
      <c r="A1" s="31" t="s">
        <v>0</v>
      </c>
    </row>
    <row r="2" spans="1:5" s="32" customFormat="1" ht="14.4" x14ac:dyDescent="0.3">
      <c r="A2" s="33" t="s">
        <v>22</v>
      </c>
    </row>
    <row r="3" spans="1:5" s="32" customFormat="1" x14ac:dyDescent="0.3">
      <c r="A3" s="46" t="s">
        <v>31</v>
      </c>
    </row>
    <row r="4" spans="1:5" s="32" customFormat="1" x14ac:dyDescent="0.3"/>
    <row r="5" spans="1:5" s="32" customFormat="1" ht="33" customHeight="1" x14ac:dyDescent="0.3">
      <c r="A5" s="6" t="s">
        <v>2</v>
      </c>
      <c r="B5" s="6" t="s">
        <v>3</v>
      </c>
      <c r="C5" s="34" t="s">
        <v>29</v>
      </c>
      <c r="D5" s="34" t="s">
        <v>30</v>
      </c>
      <c r="E5" s="34" t="s">
        <v>23</v>
      </c>
    </row>
    <row r="6" spans="1:5" s="32" customFormat="1" ht="8.25" customHeight="1" x14ac:dyDescent="0.3">
      <c r="A6" s="14"/>
      <c r="B6" s="35"/>
      <c r="C6" s="36"/>
      <c r="D6" s="36"/>
      <c r="E6" s="36"/>
    </row>
    <row r="7" spans="1:5" s="32" customFormat="1" ht="28.95" customHeight="1" x14ac:dyDescent="0.3">
      <c r="A7" s="37" t="s">
        <v>24</v>
      </c>
      <c r="B7" s="38" t="s">
        <v>8</v>
      </c>
      <c r="C7" s="39">
        <v>6352</v>
      </c>
      <c r="D7" s="39">
        <v>6690</v>
      </c>
      <c r="E7" s="40">
        <f>(D7-C7)/C7</f>
        <v>5.3211586901763225E-2</v>
      </c>
    </row>
    <row r="8" spans="1:5" s="32" customFormat="1" ht="8.25" customHeight="1" x14ac:dyDescent="0.3">
      <c r="A8" s="14"/>
      <c r="B8" s="35"/>
      <c r="C8" s="36"/>
      <c r="D8" s="36"/>
      <c r="E8" s="36"/>
    </row>
    <row r="9" spans="1:5" s="32" customFormat="1" ht="28.95" customHeight="1" x14ac:dyDescent="0.3">
      <c r="A9" s="37" t="s">
        <v>10</v>
      </c>
      <c r="B9" s="38" t="s">
        <v>8</v>
      </c>
      <c r="C9" s="39">
        <v>5309</v>
      </c>
      <c r="D9" s="39">
        <v>5346</v>
      </c>
      <c r="E9" s="40">
        <f>(D9-C9)/C9</f>
        <v>6.9692974194763609E-3</v>
      </c>
    </row>
    <row r="10" spans="1:5" s="32" customFormat="1" ht="8.25" customHeight="1" x14ac:dyDescent="0.3">
      <c r="A10" s="41"/>
      <c r="B10" s="35"/>
      <c r="C10" s="42"/>
      <c r="D10" s="42"/>
      <c r="E10" s="43"/>
    </row>
    <row r="11" spans="1:5" s="32" customFormat="1" ht="28.95" customHeight="1" x14ac:dyDescent="0.3">
      <c r="A11" s="37" t="s">
        <v>16</v>
      </c>
      <c r="B11" s="38" t="s">
        <v>8</v>
      </c>
      <c r="C11" s="39">
        <v>3372</v>
      </c>
      <c r="D11" s="39">
        <v>3277</v>
      </c>
      <c r="E11" s="40">
        <f>(D11-C11)/C11</f>
        <v>-2.8173190984578884E-2</v>
      </c>
    </row>
    <row r="12" spans="1:5" s="32" customFormat="1" ht="8.25" customHeight="1" x14ac:dyDescent="0.3">
      <c r="A12" s="41"/>
      <c r="B12" s="35"/>
      <c r="C12" s="42"/>
      <c r="D12" s="42"/>
      <c r="E12" s="43"/>
    </row>
    <row r="13" spans="1:5" s="32" customFormat="1" ht="28.95" customHeight="1" x14ac:dyDescent="0.3">
      <c r="A13" s="37" t="s">
        <v>17</v>
      </c>
      <c r="B13" s="38" t="s">
        <v>8</v>
      </c>
      <c r="C13" s="39">
        <v>26369</v>
      </c>
      <c r="D13" s="39">
        <v>32761</v>
      </c>
      <c r="E13" s="40">
        <f>(D13-C13)/C13</f>
        <v>0.24240585536046114</v>
      </c>
    </row>
    <row r="14" spans="1:5" s="32" customFormat="1" ht="8.25" customHeight="1" x14ac:dyDescent="0.3">
      <c r="A14" s="41"/>
      <c r="B14" s="35"/>
      <c r="C14" s="42"/>
      <c r="D14" s="42"/>
      <c r="E14" s="43"/>
    </row>
    <row r="15" spans="1:5" s="32" customFormat="1" ht="28.95" customHeight="1" x14ac:dyDescent="0.3">
      <c r="A15" s="37" t="s">
        <v>18</v>
      </c>
      <c r="B15" s="38" t="s">
        <v>8</v>
      </c>
      <c r="C15" s="39">
        <v>2364</v>
      </c>
      <c r="D15" s="39">
        <v>2458</v>
      </c>
      <c r="E15" s="40">
        <f>(D15-C15)/C15</f>
        <v>3.976311336717428E-2</v>
      </c>
    </row>
    <row r="16" spans="1:5" s="32" customFormat="1" ht="8.25" customHeight="1" x14ac:dyDescent="0.3">
      <c r="A16" s="41"/>
      <c r="B16" s="35"/>
      <c r="C16" s="42"/>
      <c r="D16" s="42"/>
      <c r="E16" s="43"/>
    </row>
    <row r="17" spans="1:8" s="32" customFormat="1" ht="28.95" customHeight="1" x14ac:dyDescent="0.3">
      <c r="A17" s="37" t="s">
        <v>19</v>
      </c>
      <c r="B17" s="38" t="s">
        <v>8</v>
      </c>
      <c r="C17" s="39">
        <v>5015</v>
      </c>
      <c r="D17" s="39">
        <v>7384</v>
      </c>
      <c r="E17" s="40">
        <f>(D17-C17)/C17</f>
        <v>0.472382851445663</v>
      </c>
    </row>
    <row r="18" spans="1:8" s="32" customFormat="1" ht="8.25" customHeight="1" x14ac:dyDescent="0.3">
      <c r="A18" s="41"/>
      <c r="B18" s="35"/>
      <c r="C18" s="42"/>
      <c r="D18" s="42"/>
      <c r="E18" s="43"/>
    </row>
    <row r="19" spans="1:8" s="32" customFormat="1" ht="28.95" customHeight="1" x14ac:dyDescent="0.3">
      <c r="A19" s="37" t="s">
        <v>20</v>
      </c>
      <c r="B19" s="38" t="s">
        <v>8</v>
      </c>
      <c r="C19" s="39">
        <v>3741</v>
      </c>
      <c r="D19" s="39">
        <v>3184</v>
      </c>
      <c r="E19" s="40">
        <f>(D19-C19)/C19</f>
        <v>-0.14889067094359798</v>
      </c>
    </row>
    <row r="20" spans="1:8" s="32" customFormat="1" ht="8.25" customHeight="1" x14ac:dyDescent="0.3">
      <c r="A20" s="41"/>
      <c r="B20" s="35"/>
      <c r="C20" s="42"/>
      <c r="D20" s="42"/>
      <c r="E20" s="43"/>
    </row>
    <row r="21" spans="1:8" ht="9" customHeight="1" x14ac:dyDescent="0.3">
      <c r="C21" s="3"/>
      <c r="D21" s="3"/>
    </row>
    <row r="22" spans="1:8" ht="27" customHeight="1" x14ac:dyDescent="0.3">
      <c r="A22" s="51"/>
      <c r="B22" s="51"/>
      <c r="C22" s="51"/>
      <c r="D22" s="51"/>
      <c r="E22" s="51"/>
      <c r="F22" s="44"/>
      <c r="G22" s="44"/>
      <c r="H22" s="44"/>
    </row>
    <row r="23" spans="1:8" ht="31.95" customHeight="1" x14ac:dyDescent="0.3">
      <c r="A23" s="51" t="s">
        <v>21</v>
      </c>
      <c r="B23" s="51"/>
      <c r="C23" s="51"/>
      <c r="D23" s="51"/>
      <c r="E23" s="51"/>
    </row>
  </sheetData>
  <mergeCells count="2">
    <mergeCell ref="A22:E22"/>
    <mergeCell ref="A23:E23"/>
  </mergeCells>
  <conditionalFormatting sqref="E7">
    <cfRule type="cellIs" dxfId="33" priority="21" operator="greaterThan">
      <formula>0</formula>
    </cfRule>
    <cfRule type="cellIs" dxfId="32" priority="22" operator="lessThan">
      <formula>0</formula>
    </cfRule>
  </conditionalFormatting>
  <conditionalFormatting sqref="E13">
    <cfRule type="cellIs" dxfId="31" priority="15" operator="greaterThan">
      <formula>0</formula>
    </cfRule>
    <cfRule type="cellIs" dxfId="30" priority="16" operator="lessThan">
      <formula>0</formula>
    </cfRule>
  </conditionalFormatting>
  <conditionalFormatting sqref="E15">
    <cfRule type="cellIs" dxfId="29" priority="13" operator="greaterThan">
      <formula>0</formula>
    </cfRule>
    <cfRule type="cellIs" dxfId="28" priority="14" operator="lessThan">
      <formula>0</formula>
    </cfRule>
  </conditionalFormatting>
  <conditionalFormatting sqref="E17">
    <cfRule type="cellIs" dxfId="27" priority="11" operator="greaterThan">
      <formula>0</formula>
    </cfRule>
    <cfRule type="cellIs" dxfId="26" priority="12" operator="lessThan">
      <formula>0</formula>
    </cfRule>
  </conditionalFormatting>
  <conditionalFormatting sqref="E11">
    <cfRule type="cellIs" dxfId="25" priority="5" operator="greaterThan">
      <formula>0</formula>
    </cfRule>
    <cfRule type="cellIs" dxfId="24" priority="6" operator="lessThan">
      <formula>0</formula>
    </cfRule>
  </conditionalFormatting>
  <conditionalFormatting sqref="E19">
    <cfRule type="cellIs" dxfId="23" priority="3" operator="greaterThan">
      <formula>0</formula>
    </cfRule>
    <cfRule type="cellIs" dxfId="22" priority="4" operator="lessThan">
      <formula>0</formula>
    </cfRule>
  </conditionalFormatting>
  <conditionalFormatting sqref="E9">
    <cfRule type="cellIs" dxfId="21" priority="1" operator="greaterThan">
      <formula>0</formula>
    </cfRule>
    <cfRule type="cellIs" dxfId="2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C72ECB-3C74-4E4F-81E2-7EA5153F15F7}"/>
</file>

<file path=customXml/itemProps2.xml><?xml version="1.0" encoding="utf-8"?>
<ds:datastoreItem xmlns:ds="http://schemas.openxmlformats.org/officeDocument/2006/customXml" ds:itemID="{C8FC4E22-116A-4F1C-A37B-06115F9E2508}"/>
</file>

<file path=customXml/itemProps3.xml><?xml version="1.0" encoding="utf-8"?>
<ds:datastoreItem xmlns:ds="http://schemas.openxmlformats.org/officeDocument/2006/customXml" ds:itemID="{4C0766E7-1A2B-46F6-A67A-1E4E0EB7B3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Flussi_palermo</vt:lpstr>
      <vt:lpstr>varpend_palermo</vt:lpstr>
      <vt:lpstr>Flussi_palermo!Area_stampa</vt:lpstr>
      <vt:lpstr>varpend_palermo!Area_stampa</vt:lpstr>
      <vt:lpstr>Flussi_palermo!Titoli_stampa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2017-02-27T15:09:25Z</dcterms:created>
  <dcterms:modified xsi:type="dcterms:W3CDTF">2019-06-13T13:48:08Z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