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00"/>
  </bookViews>
  <sheets>
    <sheet name="Flussi " sheetId="6" r:id="rId1"/>
    <sheet name="Variazione pendenti " sheetId="8" r:id="rId2"/>
    <sheet name="Stratigrafia pendenti" sheetId="19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'!$A$2:$B$62</definedName>
    <definedName name="_xlnm.Print_Area" localSheetId="1">'Variazione pendenti '!$A$2:$F$20</definedName>
  </definedNames>
  <calcPr calcId="162913"/>
</workbook>
</file>

<file path=xl/calcChain.xml><?xml version="1.0" encoding="utf-8"?>
<calcChain xmlns="http://schemas.openxmlformats.org/spreadsheetml/2006/main">
  <c r="F57" i="6" l="1"/>
  <c r="E59" i="6" s="1"/>
  <c r="E57" i="6"/>
  <c r="D57" i="6"/>
  <c r="C57" i="6"/>
  <c r="C59" i="6" s="1"/>
  <c r="F48" i="6"/>
  <c r="E50" i="6" s="1"/>
  <c r="E48" i="6"/>
  <c r="D48" i="6"/>
  <c r="C48" i="6"/>
  <c r="F39" i="6"/>
  <c r="E41" i="6" s="1"/>
  <c r="E39" i="6"/>
  <c r="D39" i="6"/>
  <c r="C39" i="6"/>
  <c r="F30" i="6"/>
  <c r="E32" i="6" s="1"/>
  <c r="E30" i="6"/>
  <c r="D30" i="6"/>
  <c r="C30" i="6"/>
  <c r="C32" i="6" s="1"/>
  <c r="F21" i="6"/>
  <c r="E21" i="6"/>
  <c r="D21" i="6"/>
  <c r="C21" i="6"/>
  <c r="C23" i="6" s="1"/>
  <c r="F12" i="6"/>
  <c r="E14" i="6" s="1"/>
  <c r="E12" i="6"/>
  <c r="D12" i="6"/>
  <c r="C12" i="6"/>
  <c r="C14" i="6" s="1"/>
  <c r="E23" i="6" l="1"/>
  <c r="C41" i="6"/>
  <c r="C50" i="6"/>
  <c r="H57" i="6" l="1"/>
  <c r="G57" i="6"/>
  <c r="H48" i="6"/>
  <c r="G48" i="6"/>
  <c r="H39" i="6"/>
  <c r="G39" i="6"/>
  <c r="H30" i="6"/>
  <c r="G30" i="6"/>
  <c r="H21" i="6"/>
  <c r="G21" i="6"/>
  <c r="H12" i="6"/>
  <c r="G12" i="6"/>
  <c r="G14" i="6" l="1"/>
  <c r="G23" i="6"/>
  <c r="G59" i="6"/>
  <c r="G50" i="6"/>
  <c r="G32" i="6"/>
  <c r="G41" i="6"/>
  <c r="F17" i="8" l="1"/>
  <c r="F15" i="8"/>
  <c r="F13" i="8"/>
  <c r="F11" i="8"/>
  <c r="F9" i="8"/>
  <c r="F7" i="8"/>
</calcChain>
</file>

<file path=xl/sharedStrings.xml><?xml version="1.0" encoding="utf-8"?>
<sst xmlns="http://schemas.openxmlformats.org/spreadsheetml/2006/main" count="155" uniqueCount="44">
  <si>
    <t>TOTALE</t>
  </si>
  <si>
    <t>Ufficio</t>
  </si>
  <si>
    <t>Macro materia</t>
  </si>
  <si>
    <t>Tribunale Ordinario di Agrigento</t>
  </si>
  <si>
    <t>Tribunale Ordinario di Marsala</t>
  </si>
  <si>
    <t>Tribunale Ordinario di Palermo</t>
  </si>
  <si>
    <t>Tribunale Ordinario di Sciacca</t>
  </si>
  <si>
    <t>Tribunale Ordinario di Termini Imerese</t>
  </si>
  <si>
    <t>Tribunale Ordinario di Trapani</t>
  </si>
  <si>
    <t>Fonte: Dipartimento dell'organizzazione giudiziaria, del personale e dei servizi - Direzione Generale di Statistica e Analisi Organizzativa</t>
  </si>
  <si>
    <t>Distretto di Palermo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</si>
  <si>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</si>
  <si>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</si>
  <si>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</si>
  <si>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</si>
  <si>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</si>
  <si>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</si>
  <si>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</si>
  <si>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</si>
  <si>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</si>
  <si>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</si>
  <si>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</si>
  <si>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Variazione</t>
  </si>
  <si>
    <t>Circondario di Tribunale Ordinario di Agrigento</t>
  </si>
  <si>
    <t>FALLIMENTARE</t>
  </si>
  <si>
    <t>Totale AREA SIECIC</t>
  </si>
  <si>
    <t>Incidenza percentuale delle classi</t>
  </si>
  <si>
    <t>Circondario di Tribunale Ordinario di Marsala</t>
  </si>
  <si>
    <t>Circondario di Tribunale Ordinario di Palermo</t>
  </si>
  <si>
    <t>Circondario di Tribunale Ordinario di Sciacca</t>
  </si>
  <si>
    <t>Circondario di Tribunale Ordinario di Termini Imerese</t>
  </si>
  <si>
    <t>Circondario di Tribunale Ordinario di Trapani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</si>
  <si>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</si>
  <si>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</si>
  <si>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</si>
  <si>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</si>
  <si>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</si>
  <si>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</si>
  <si>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giugno 2019</t>
  </si>
  <si>
    <t>Anni 2017 - 30 giugno 2019</t>
  </si>
  <si>
    <t>Iscritti 
I sem 2019</t>
  </si>
  <si>
    <t>Definiti 
I sem 2019</t>
  </si>
  <si>
    <t>Pendenti al 30/06/2019</t>
  </si>
  <si>
    <t>Ultimo aggiornamento del sistema di rilevazione avvenuto il 9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</si>
</sst>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</cellStyleXfs>
  <cellXfs count="6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0" fontId="5" fillId="0" borderId="0" xfId="2" applyFont="1"/>
    <xf numFmtId="3" fontId="2" fillId="0" borderId="0" xfId="2" applyNumberFormat="1" applyFont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0" fillId="0" borderId="0" xfId="0" applyNumberFormat="1"/>
    <xf numFmtId="0" fontId="0" fillId="0" borderId="0" xfId="0" applyNumberFormat="1"/>
    <xf numFmtId="0" fontId="3" fillId="0" borderId="1" xfId="2" applyFont="1" applyBorder="1" applyAlignment="1">
      <alignment horizontal="right" vertical="center" wrapText="1"/>
    </xf>
    <xf numFmtId="14" fontId="3" fillId="0" borderId="1" xfId="2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6">
    <cellStyle name="Normale" xfId="0" builtinId="0"/>
    <cellStyle name="Normale 2" xfId="4"/>
    <cellStyle name="Normale 2 2" xfId="2"/>
    <cellStyle name="Normale 2 2 5" xfId="5"/>
    <cellStyle name="Percentuale" xfId="1" builtinId="5"/>
    <cellStyle name="Percentuale 2 2" xfId="3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zoomScaleNormal="100" workbookViewId="0">
      <selection activeCell="J53" sqref="J53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10</v>
      </c>
    </row>
    <row r="2" spans="1:8" ht="15" x14ac:dyDescent="0.25">
      <c r="A2" s="9" t="s">
        <v>11</v>
      </c>
    </row>
    <row r="3" spans="1:8" x14ac:dyDescent="0.2">
      <c r="A3" s="29" t="s">
        <v>14</v>
      </c>
      <c r="B3" s="30"/>
    </row>
    <row r="4" spans="1:8" x14ac:dyDescent="0.2">
      <c r="A4" s="29" t="s">
        <v>39</v>
      </c>
      <c r="B4" s="36"/>
    </row>
    <row r="6" spans="1:8" ht="38.25" x14ac:dyDescent="0.2">
      <c r="A6" s="6" t="s">
        <v>1</v>
      </c>
      <c r="B6" s="6" t="s">
        <v>2</v>
      </c>
      <c r="C6" s="7" t="s">
        <v>32</v>
      </c>
      <c r="D6" s="7" t="s">
        <v>33</v>
      </c>
      <c r="E6" s="7" t="s">
        <v>36</v>
      </c>
      <c r="F6" s="7" t="s">
        <v>37</v>
      </c>
      <c r="G6" s="7" t="s">
        <v>40</v>
      </c>
      <c r="H6" s="7" t="s">
        <v>41</v>
      </c>
    </row>
    <row r="7" spans="1:8" x14ac:dyDescent="0.2">
      <c r="A7" s="58" t="s">
        <v>3</v>
      </c>
      <c r="B7" s="3" t="s">
        <v>15</v>
      </c>
      <c r="C7" s="4">
        <v>1301</v>
      </c>
      <c r="D7" s="4">
        <v>1319</v>
      </c>
      <c r="E7" s="4">
        <v>1376</v>
      </c>
      <c r="F7" s="4">
        <v>1353</v>
      </c>
      <c r="G7" s="4">
        <v>727</v>
      </c>
      <c r="H7" s="4">
        <v>799</v>
      </c>
    </row>
    <row r="8" spans="1:8" x14ac:dyDescent="0.2">
      <c r="A8" s="58" t="s">
        <v>3</v>
      </c>
      <c r="B8" s="3" t="s">
        <v>17</v>
      </c>
      <c r="C8" s="4">
        <v>273</v>
      </c>
      <c r="D8" s="4">
        <v>357</v>
      </c>
      <c r="E8" s="4">
        <v>268</v>
      </c>
      <c r="F8" s="4">
        <v>288</v>
      </c>
      <c r="G8" s="4">
        <v>112</v>
      </c>
      <c r="H8" s="4">
        <v>169</v>
      </c>
    </row>
    <row r="9" spans="1:8" x14ac:dyDescent="0.2">
      <c r="A9" s="58" t="s">
        <v>3</v>
      </c>
      <c r="B9" s="3" t="s">
        <v>18</v>
      </c>
      <c r="C9" s="4">
        <v>99</v>
      </c>
      <c r="D9" s="4">
        <v>107</v>
      </c>
      <c r="E9" s="4">
        <v>106</v>
      </c>
      <c r="F9" s="4">
        <v>118</v>
      </c>
      <c r="G9" s="4">
        <v>60</v>
      </c>
      <c r="H9" s="4">
        <v>59</v>
      </c>
    </row>
    <row r="10" spans="1:8" x14ac:dyDescent="0.2">
      <c r="A10" s="58" t="s">
        <v>3</v>
      </c>
      <c r="B10" s="3" t="s">
        <v>19</v>
      </c>
      <c r="C10" s="4">
        <v>30</v>
      </c>
      <c r="D10" s="4">
        <v>38</v>
      </c>
      <c r="E10" s="4">
        <v>21</v>
      </c>
      <c r="F10" s="4">
        <v>34</v>
      </c>
      <c r="G10" s="4">
        <v>10</v>
      </c>
      <c r="H10" s="4">
        <v>31</v>
      </c>
    </row>
    <row r="11" spans="1:8" x14ac:dyDescent="0.2">
      <c r="A11" s="58" t="s">
        <v>3</v>
      </c>
      <c r="B11" s="3" t="s">
        <v>20</v>
      </c>
      <c r="C11" s="4">
        <v>3</v>
      </c>
      <c r="D11" s="4">
        <v>4</v>
      </c>
      <c r="E11" s="4">
        <v>10</v>
      </c>
      <c r="F11" s="4">
        <v>3</v>
      </c>
      <c r="G11" s="4">
        <v>5</v>
      </c>
      <c r="H11" s="4">
        <v>3</v>
      </c>
    </row>
    <row r="12" spans="1:8" x14ac:dyDescent="0.2">
      <c r="A12" s="58"/>
      <c r="B12" s="13" t="s">
        <v>16</v>
      </c>
      <c r="C12" s="14">
        <f t="shared" ref="C12:F12" si="0">SUM(C7:C11)</f>
        <v>1706</v>
      </c>
      <c r="D12" s="14">
        <f t="shared" si="0"/>
        <v>1825</v>
      </c>
      <c r="E12" s="14">
        <f t="shared" si="0"/>
        <v>1781</v>
      </c>
      <c r="F12" s="14">
        <f t="shared" si="0"/>
        <v>1796</v>
      </c>
      <c r="G12" s="14">
        <f t="shared" ref="G12:H12" si="1">SUM(G7:G11)</f>
        <v>914</v>
      </c>
      <c r="H12" s="14">
        <f t="shared" si="1"/>
        <v>1061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12</v>
      </c>
      <c r="C14" s="56">
        <f>D12/C12</f>
        <v>1.0697538100820634</v>
      </c>
      <c r="D14" s="57"/>
      <c r="E14" s="56">
        <f>F12/E12</f>
        <v>1.008422234699607</v>
      </c>
      <c r="F14" s="57"/>
      <c r="G14" s="56">
        <f>H12/G12</f>
        <v>1.1608315098468271</v>
      </c>
      <c r="H14" s="57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8" t="s">
        <v>4</v>
      </c>
      <c r="B16" s="3" t="s">
        <v>15</v>
      </c>
      <c r="C16" s="4">
        <v>758</v>
      </c>
      <c r="D16" s="4">
        <v>812</v>
      </c>
      <c r="E16" s="4">
        <v>877</v>
      </c>
      <c r="F16" s="4">
        <v>967</v>
      </c>
      <c r="G16" s="4">
        <v>407</v>
      </c>
      <c r="H16" s="4">
        <v>501</v>
      </c>
    </row>
    <row r="17" spans="1:8" x14ac:dyDescent="0.2">
      <c r="A17" s="58" t="s">
        <v>4</v>
      </c>
      <c r="B17" s="3" t="s">
        <v>17</v>
      </c>
      <c r="C17" s="4">
        <v>246</v>
      </c>
      <c r="D17" s="4">
        <v>576</v>
      </c>
      <c r="E17" s="4">
        <v>219</v>
      </c>
      <c r="F17" s="4">
        <v>592</v>
      </c>
      <c r="G17" s="4">
        <v>94</v>
      </c>
      <c r="H17" s="4">
        <v>234</v>
      </c>
    </row>
    <row r="18" spans="1:8" x14ac:dyDescent="0.2">
      <c r="A18" s="58" t="s">
        <v>4</v>
      </c>
      <c r="B18" s="3" t="s">
        <v>18</v>
      </c>
      <c r="C18" s="5">
        <v>101</v>
      </c>
      <c r="D18" s="4">
        <v>101</v>
      </c>
      <c r="E18" s="5">
        <v>94</v>
      </c>
      <c r="F18" s="4">
        <v>89</v>
      </c>
      <c r="G18" s="5">
        <v>33</v>
      </c>
      <c r="H18" s="4">
        <v>40</v>
      </c>
    </row>
    <row r="19" spans="1:8" x14ac:dyDescent="0.2">
      <c r="A19" s="58" t="s">
        <v>4</v>
      </c>
      <c r="B19" s="3" t="s">
        <v>19</v>
      </c>
      <c r="C19" s="4">
        <v>34</v>
      </c>
      <c r="D19" s="4">
        <v>74</v>
      </c>
      <c r="E19" s="4">
        <v>40</v>
      </c>
      <c r="F19" s="4">
        <v>94</v>
      </c>
      <c r="G19" s="4">
        <v>15</v>
      </c>
      <c r="H19" s="4">
        <v>38</v>
      </c>
    </row>
    <row r="20" spans="1:8" x14ac:dyDescent="0.2">
      <c r="A20" s="58" t="s">
        <v>4</v>
      </c>
      <c r="B20" s="3" t="s">
        <v>20</v>
      </c>
      <c r="C20" s="4">
        <v>2</v>
      </c>
      <c r="D20" s="4">
        <v>1</v>
      </c>
      <c r="E20" s="4">
        <v>6</v>
      </c>
      <c r="F20" s="4">
        <v>2</v>
      </c>
      <c r="G20" s="4">
        <v>1</v>
      </c>
      <c r="H20" s="4">
        <v>2</v>
      </c>
    </row>
    <row r="21" spans="1:8" x14ac:dyDescent="0.2">
      <c r="A21" s="58"/>
      <c r="B21" s="13" t="s">
        <v>16</v>
      </c>
      <c r="C21" s="14">
        <f t="shared" ref="C21:F21" si="2">SUM(C16:C20)</f>
        <v>1141</v>
      </c>
      <c r="D21" s="14">
        <f t="shared" si="2"/>
        <v>1564</v>
      </c>
      <c r="E21" s="14">
        <f t="shared" si="2"/>
        <v>1236</v>
      </c>
      <c r="F21" s="14">
        <f t="shared" si="2"/>
        <v>1744</v>
      </c>
      <c r="G21" s="14">
        <f t="shared" ref="G21:H21" si="3">SUM(G16:G20)</f>
        <v>550</v>
      </c>
      <c r="H21" s="14">
        <f t="shared" si="3"/>
        <v>815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12</v>
      </c>
      <c r="C23" s="56">
        <f>D21/C21</f>
        <v>1.3707274320771252</v>
      </c>
      <c r="D23" s="57"/>
      <c r="E23" s="56">
        <f>F21/E21</f>
        <v>1.4110032362459546</v>
      </c>
      <c r="F23" s="57"/>
      <c r="G23" s="56">
        <f>H21/G21</f>
        <v>1.4818181818181819</v>
      </c>
      <c r="H23" s="57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8" t="s">
        <v>5</v>
      </c>
      <c r="B25" s="3" t="s">
        <v>15</v>
      </c>
      <c r="C25" s="4">
        <v>6704</v>
      </c>
      <c r="D25" s="4">
        <v>6641</v>
      </c>
      <c r="E25" s="4">
        <v>6904</v>
      </c>
      <c r="F25" s="4">
        <v>7255</v>
      </c>
      <c r="G25" s="4">
        <v>3746</v>
      </c>
      <c r="H25" s="4">
        <v>3905</v>
      </c>
    </row>
    <row r="26" spans="1:8" x14ac:dyDescent="0.2">
      <c r="A26" s="58"/>
      <c r="B26" s="3" t="s">
        <v>17</v>
      </c>
      <c r="C26" s="4">
        <v>875</v>
      </c>
      <c r="D26" s="4">
        <v>907</v>
      </c>
      <c r="E26" s="4">
        <v>743</v>
      </c>
      <c r="F26" s="4">
        <v>1118</v>
      </c>
      <c r="G26" s="4">
        <v>334</v>
      </c>
      <c r="H26" s="4">
        <v>799</v>
      </c>
    </row>
    <row r="27" spans="1:8" x14ac:dyDescent="0.2">
      <c r="A27" s="58"/>
      <c r="B27" s="3" t="s">
        <v>18</v>
      </c>
      <c r="C27" s="4">
        <v>441</v>
      </c>
      <c r="D27" s="4">
        <v>392</v>
      </c>
      <c r="E27" s="4">
        <v>359</v>
      </c>
      <c r="F27" s="4">
        <v>380</v>
      </c>
      <c r="G27" s="4">
        <v>173</v>
      </c>
      <c r="H27" s="4">
        <v>172</v>
      </c>
    </row>
    <row r="28" spans="1:8" x14ac:dyDescent="0.2">
      <c r="A28" s="58"/>
      <c r="B28" s="3" t="s">
        <v>19</v>
      </c>
      <c r="C28" s="4">
        <v>161</v>
      </c>
      <c r="D28" s="4">
        <v>308</v>
      </c>
      <c r="E28" s="4">
        <v>161</v>
      </c>
      <c r="F28" s="4">
        <v>296</v>
      </c>
      <c r="G28" s="4">
        <v>66</v>
      </c>
      <c r="H28" s="4">
        <v>198</v>
      </c>
    </row>
    <row r="29" spans="1:8" x14ac:dyDescent="0.2">
      <c r="A29" s="58"/>
      <c r="B29" s="3" t="s">
        <v>20</v>
      </c>
      <c r="C29" s="4">
        <v>8</v>
      </c>
      <c r="D29" s="4">
        <v>12</v>
      </c>
      <c r="E29" s="4">
        <v>15</v>
      </c>
      <c r="F29" s="4">
        <v>9</v>
      </c>
      <c r="G29" s="4">
        <v>5</v>
      </c>
      <c r="H29" s="4">
        <v>6</v>
      </c>
    </row>
    <row r="30" spans="1:8" x14ac:dyDescent="0.2">
      <c r="A30" s="58"/>
      <c r="B30" s="13" t="s">
        <v>16</v>
      </c>
      <c r="C30" s="14">
        <f t="shared" ref="C30:F30" si="4">SUM(C25:C29)</f>
        <v>8189</v>
      </c>
      <c r="D30" s="14">
        <f t="shared" si="4"/>
        <v>8260</v>
      </c>
      <c r="E30" s="14">
        <f t="shared" si="4"/>
        <v>8182</v>
      </c>
      <c r="F30" s="14">
        <f t="shared" si="4"/>
        <v>9058</v>
      </c>
      <c r="G30" s="14">
        <f t="shared" ref="G30:H30" si="5">SUM(G25:G29)</f>
        <v>4324</v>
      </c>
      <c r="H30" s="14">
        <f t="shared" si="5"/>
        <v>5080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12</v>
      </c>
      <c r="C32" s="56">
        <f>D30/C30</f>
        <v>1.0086701672975944</v>
      </c>
      <c r="D32" s="57"/>
      <c r="E32" s="56">
        <f>F30/E30</f>
        <v>1.1070642874602787</v>
      </c>
      <c r="F32" s="57"/>
      <c r="G32" s="56">
        <f>H30/G30</f>
        <v>1.1748381128584644</v>
      </c>
      <c r="H32" s="57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8" t="s">
        <v>6</v>
      </c>
      <c r="B34" s="3" t="s">
        <v>15</v>
      </c>
      <c r="C34" s="4">
        <v>349</v>
      </c>
      <c r="D34" s="4">
        <v>413</v>
      </c>
      <c r="E34" s="4">
        <v>336</v>
      </c>
      <c r="F34" s="4">
        <v>401</v>
      </c>
      <c r="G34" s="4">
        <v>204</v>
      </c>
      <c r="H34" s="4">
        <v>179</v>
      </c>
    </row>
    <row r="35" spans="1:8" x14ac:dyDescent="0.2">
      <c r="A35" s="58" t="s">
        <v>6</v>
      </c>
      <c r="B35" s="3" t="s">
        <v>17</v>
      </c>
      <c r="C35" s="4">
        <v>116</v>
      </c>
      <c r="D35" s="4">
        <v>103</v>
      </c>
      <c r="E35" s="4">
        <v>76</v>
      </c>
      <c r="F35" s="4">
        <v>101</v>
      </c>
      <c r="G35" s="4">
        <v>46</v>
      </c>
      <c r="H35" s="4">
        <v>39</v>
      </c>
    </row>
    <row r="36" spans="1:8" x14ac:dyDescent="0.2">
      <c r="A36" s="58" t="s">
        <v>6</v>
      </c>
      <c r="B36" s="3" t="s">
        <v>18</v>
      </c>
      <c r="C36" s="4">
        <v>29</v>
      </c>
      <c r="D36" s="4">
        <v>47</v>
      </c>
      <c r="E36" s="4">
        <v>17</v>
      </c>
      <c r="F36" s="4">
        <v>27</v>
      </c>
      <c r="G36" s="4">
        <v>13</v>
      </c>
      <c r="H36" s="4">
        <v>8</v>
      </c>
    </row>
    <row r="37" spans="1:8" x14ac:dyDescent="0.2">
      <c r="A37" s="58" t="s">
        <v>6</v>
      </c>
      <c r="B37" s="3" t="s">
        <v>19</v>
      </c>
      <c r="C37" s="4">
        <v>10</v>
      </c>
      <c r="D37" s="4">
        <v>15</v>
      </c>
      <c r="E37" s="4">
        <v>6</v>
      </c>
      <c r="F37" s="4">
        <v>16</v>
      </c>
      <c r="G37" s="4">
        <v>5</v>
      </c>
      <c r="H37" s="4">
        <v>6</v>
      </c>
    </row>
    <row r="38" spans="1:8" x14ac:dyDescent="0.2">
      <c r="A38" s="58" t="s">
        <v>6</v>
      </c>
      <c r="B38" s="3" t="s">
        <v>20</v>
      </c>
      <c r="C38" s="4">
        <v>2</v>
      </c>
      <c r="D38" s="4">
        <v>2</v>
      </c>
      <c r="E38" s="4">
        <v>1</v>
      </c>
      <c r="F38" s="4">
        <v>1</v>
      </c>
      <c r="G38" s="4">
        <v>1</v>
      </c>
      <c r="H38" s="4">
        <v>0</v>
      </c>
    </row>
    <row r="39" spans="1:8" x14ac:dyDescent="0.2">
      <c r="A39" s="58"/>
      <c r="B39" s="13" t="s">
        <v>16</v>
      </c>
      <c r="C39" s="14">
        <f t="shared" ref="C39:F39" si="6">SUM(C34:C38)</f>
        <v>506</v>
      </c>
      <c r="D39" s="14">
        <f t="shared" si="6"/>
        <v>580</v>
      </c>
      <c r="E39" s="14">
        <f t="shared" si="6"/>
        <v>436</v>
      </c>
      <c r="F39" s="14">
        <f t="shared" si="6"/>
        <v>546</v>
      </c>
      <c r="G39" s="14">
        <f t="shared" ref="G39:H39" si="7">SUM(G34:G38)</f>
        <v>269</v>
      </c>
      <c r="H39" s="14">
        <f t="shared" si="7"/>
        <v>232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12</v>
      </c>
      <c r="C41" s="56">
        <f>D39/C39</f>
        <v>1.1462450592885376</v>
      </c>
      <c r="D41" s="57"/>
      <c r="E41" s="56">
        <f>F39/E39</f>
        <v>1.2522935779816513</v>
      </c>
      <c r="F41" s="57"/>
      <c r="G41" s="56">
        <f>H39/G39</f>
        <v>0.86245353159851301</v>
      </c>
      <c r="H41" s="57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8" t="s">
        <v>7</v>
      </c>
      <c r="B43" s="3" t="s">
        <v>15</v>
      </c>
      <c r="C43" s="4">
        <v>1206</v>
      </c>
      <c r="D43" s="4">
        <v>1139</v>
      </c>
      <c r="E43" s="4">
        <v>1297</v>
      </c>
      <c r="F43" s="4">
        <v>1445</v>
      </c>
      <c r="G43" s="4">
        <v>751</v>
      </c>
      <c r="H43" s="4">
        <v>757</v>
      </c>
    </row>
    <row r="44" spans="1:8" x14ac:dyDescent="0.2">
      <c r="A44" s="58"/>
      <c r="B44" s="3" t="s">
        <v>17</v>
      </c>
      <c r="C44" s="4">
        <v>316</v>
      </c>
      <c r="D44" s="4">
        <v>332</v>
      </c>
      <c r="E44" s="4">
        <v>262</v>
      </c>
      <c r="F44" s="4">
        <v>417</v>
      </c>
      <c r="G44" s="4">
        <v>110</v>
      </c>
      <c r="H44" s="4">
        <v>262</v>
      </c>
    </row>
    <row r="45" spans="1:8" x14ac:dyDescent="0.2">
      <c r="A45" s="58"/>
      <c r="B45" s="3" t="s">
        <v>18</v>
      </c>
      <c r="C45" s="4">
        <v>93</v>
      </c>
      <c r="D45" s="4">
        <v>95</v>
      </c>
      <c r="E45" s="4">
        <v>91</v>
      </c>
      <c r="F45" s="4">
        <v>121</v>
      </c>
      <c r="G45" s="4">
        <v>42</v>
      </c>
      <c r="H45" s="4">
        <v>50</v>
      </c>
    </row>
    <row r="46" spans="1:8" x14ac:dyDescent="0.2">
      <c r="A46" s="58"/>
      <c r="B46" s="3" t="s">
        <v>19</v>
      </c>
      <c r="C46" s="4">
        <v>21</v>
      </c>
      <c r="D46" s="4">
        <v>39</v>
      </c>
      <c r="E46" s="4">
        <v>31</v>
      </c>
      <c r="F46" s="4">
        <v>28</v>
      </c>
      <c r="G46" s="4">
        <v>8</v>
      </c>
      <c r="H46" s="4">
        <v>27</v>
      </c>
    </row>
    <row r="47" spans="1:8" x14ac:dyDescent="0.2">
      <c r="A47" s="58"/>
      <c r="B47" s="3" t="s">
        <v>20</v>
      </c>
      <c r="C47" s="4">
        <v>8</v>
      </c>
      <c r="D47" s="4">
        <v>8</v>
      </c>
      <c r="E47" s="4">
        <v>1</v>
      </c>
      <c r="F47" s="4">
        <v>1</v>
      </c>
      <c r="G47" s="4">
        <v>1</v>
      </c>
      <c r="H47" s="4">
        <v>0</v>
      </c>
    </row>
    <row r="48" spans="1:8" x14ac:dyDescent="0.2">
      <c r="A48" s="58"/>
      <c r="B48" s="13" t="s">
        <v>16</v>
      </c>
      <c r="C48" s="14">
        <f t="shared" ref="C48:F48" si="8">SUM(C43:C47)</f>
        <v>1644</v>
      </c>
      <c r="D48" s="14">
        <f t="shared" si="8"/>
        <v>1613</v>
      </c>
      <c r="E48" s="14">
        <f t="shared" si="8"/>
        <v>1682</v>
      </c>
      <c r="F48" s="14">
        <f t="shared" si="8"/>
        <v>2012</v>
      </c>
      <c r="G48" s="14">
        <f t="shared" ref="G48:H48" si="9">SUM(G43:G47)</f>
        <v>912</v>
      </c>
      <c r="H48" s="14">
        <f t="shared" si="9"/>
        <v>1096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12</v>
      </c>
      <c r="C50" s="56">
        <f>D48/C48</f>
        <v>0.98114355231143557</v>
      </c>
      <c r="D50" s="57"/>
      <c r="E50" s="56">
        <f>F48/E48</f>
        <v>1.1961950059453033</v>
      </c>
      <c r="F50" s="57"/>
      <c r="G50" s="56">
        <f>H48/G48</f>
        <v>1.2017543859649122</v>
      </c>
      <c r="H50" s="57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8" t="s">
        <v>8</v>
      </c>
      <c r="B52" s="3" t="s">
        <v>15</v>
      </c>
      <c r="C52" s="4">
        <v>795</v>
      </c>
      <c r="D52" s="4">
        <v>880</v>
      </c>
      <c r="E52" s="4">
        <v>915</v>
      </c>
      <c r="F52" s="4">
        <v>999</v>
      </c>
      <c r="G52" s="4">
        <v>448</v>
      </c>
      <c r="H52" s="4">
        <v>442</v>
      </c>
    </row>
    <row r="53" spans="1:8" x14ac:dyDescent="0.2">
      <c r="A53" s="58"/>
      <c r="B53" s="3" t="s">
        <v>17</v>
      </c>
      <c r="C53" s="4">
        <v>230</v>
      </c>
      <c r="D53" s="4">
        <v>323</v>
      </c>
      <c r="E53" s="4">
        <v>198</v>
      </c>
      <c r="F53" s="4">
        <v>384</v>
      </c>
      <c r="G53" s="4">
        <v>86</v>
      </c>
      <c r="H53" s="4">
        <v>193</v>
      </c>
    </row>
    <row r="54" spans="1:8" x14ac:dyDescent="0.2">
      <c r="A54" s="58"/>
      <c r="B54" s="3" t="s">
        <v>18</v>
      </c>
      <c r="C54" s="4">
        <v>99</v>
      </c>
      <c r="D54" s="4">
        <v>106</v>
      </c>
      <c r="E54" s="4">
        <v>90</v>
      </c>
      <c r="F54" s="4">
        <v>85</v>
      </c>
      <c r="G54" s="4">
        <v>65</v>
      </c>
      <c r="H54" s="4">
        <v>57</v>
      </c>
    </row>
    <row r="55" spans="1:8" x14ac:dyDescent="0.2">
      <c r="A55" s="58"/>
      <c r="B55" s="3" t="s">
        <v>19</v>
      </c>
      <c r="C55" s="4">
        <v>28</v>
      </c>
      <c r="D55" s="4">
        <v>42</v>
      </c>
      <c r="E55" s="4">
        <v>21</v>
      </c>
      <c r="F55" s="4">
        <v>21</v>
      </c>
      <c r="G55" s="4">
        <v>8</v>
      </c>
      <c r="H55" s="4">
        <v>26</v>
      </c>
    </row>
    <row r="56" spans="1:8" x14ac:dyDescent="0.2">
      <c r="A56" s="58"/>
      <c r="B56" s="3" t="s">
        <v>20</v>
      </c>
      <c r="C56" s="4">
        <v>6</v>
      </c>
      <c r="D56" s="4">
        <v>8</v>
      </c>
      <c r="E56" s="4">
        <v>2</v>
      </c>
      <c r="F56" s="4">
        <v>0</v>
      </c>
      <c r="G56" s="4">
        <v>2</v>
      </c>
      <c r="H56" s="4">
        <v>1</v>
      </c>
    </row>
    <row r="57" spans="1:8" x14ac:dyDescent="0.2">
      <c r="A57" s="58"/>
      <c r="B57" s="13" t="s">
        <v>16</v>
      </c>
      <c r="C57" s="14">
        <f t="shared" ref="C57:F57" si="10">SUM(C52:C56)</f>
        <v>1158</v>
      </c>
      <c r="D57" s="14">
        <f t="shared" si="10"/>
        <v>1359</v>
      </c>
      <c r="E57" s="14">
        <f t="shared" si="10"/>
        <v>1226</v>
      </c>
      <c r="F57" s="14">
        <f t="shared" si="10"/>
        <v>1489</v>
      </c>
      <c r="G57" s="14">
        <f t="shared" ref="G57:H57" si="11">SUM(G52:G56)</f>
        <v>609</v>
      </c>
      <c r="H57" s="14">
        <f t="shared" si="11"/>
        <v>719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12</v>
      </c>
      <c r="C59" s="56">
        <f>D57/C57</f>
        <v>1.1735751295336787</v>
      </c>
      <c r="D59" s="57"/>
      <c r="E59" s="56">
        <f>F57/E57</f>
        <v>1.2145187601957586</v>
      </c>
      <c r="F59" s="57"/>
      <c r="G59" s="56">
        <f>H57/G57</f>
        <v>1.180623973727422</v>
      </c>
      <c r="H59" s="57"/>
    </row>
    <row r="61" spans="1:8" x14ac:dyDescent="0.2">
      <c r="A61" s="46" t="s">
        <v>43</v>
      </c>
    </row>
    <row r="62" spans="1:8" x14ac:dyDescent="0.2">
      <c r="A62" s="46" t="s">
        <v>9</v>
      </c>
    </row>
  </sheetData>
  <mergeCells count="24">
    <mergeCell ref="C41:D41"/>
    <mergeCell ref="E41:F41"/>
    <mergeCell ref="C50:D50"/>
    <mergeCell ref="E50:F50"/>
    <mergeCell ref="C59:D59"/>
    <mergeCell ref="E59:F59"/>
    <mergeCell ref="C14:D14"/>
    <mergeCell ref="E14:F14"/>
    <mergeCell ref="C23:D23"/>
    <mergeCell ref="E23:F23"/>
    <mergeCell ref="C32:D32"/>
    <mergeCell ref="E32:F32"/>
    <mergeCell ref="A52:A57"/>
    <mergeCell ref="A7:A12"/>
    <mergeCell ref="A16:A21"/>
    <mergeCell ref="A25:A30"/>
    <mergeCell ref="A34:A39"/>
    <mergeCell ref="A43:A48"/>
    <mergeCell ref="G59:H59"/>
    <mergeCell ref="G14:H14"/>
    <mergeCell ref="G23:H23"/>
    <mergeCell ref="G32:H32"/>
    <mergeCell ref="G41:H41"/>
    <mergeCell ref="G50:H50"/>
  </mergeCells>
  <conditionalFormatting sqref="G14:H14">
    <cfRule type="cellIs" dxfId="47" priority="35" operator="greaterThan">
      <formula>1</formula>
    </cfRule>
    <cfRule type="cellIs" dxfId="46" priority="36" operator="lessThan">
      <formula>1</formula>
    </cfRule>
  </conditionalFormatting>
  <conditionalFormatting sqref="G23:H23">
    <cfRule type="cellIs" dxfId="45" priority="33" operator="greaterThan">
      <formula>1</formula>
    </cfRule>
    <cfRule type="cellIs" dxfId="44" priority="34" operator="lessThan">
      <formula>1</formula>
    </cfRule>
  </conditionalFormatting>
  <conditionalFormatting sqref="G32:H32">
    <cfRule type="cellIs" dxfId="43" priority="31" operator="greaterThan">
      <formula>1</formula>
    </cfRule>
    <cfRule type="cellIs" dxfId="42" priority="32" operator="lessThan">
      <formula>1</formula>
    </cfRule>
  </conditionalFormatting>
  <conditionalFormatting sqref="G41:H41">
    <cfRule type="cellIs" dxfId="41" priority="29" operator="greaterThan">
      <formula>1</formula>
    </cfRule>
    <cfRule type="cellIs" dxfId="40" priority="30" operator="lessThan">
      <formula>1</formula>
    </cfRule>
  </conditionalFormatting>
  <conditionalFormatting sqref="G50:H50">
    <cfRule type="cellIs" dxfId="39" priority="27" operator="greaterThan">
      <formula>1</formula>
    </cfRule>
    <cfRule type="cellIs" dxfId="38" priority="28" operator="lessThan">
      <formula>1</formula>
    </cfRule>
  </conditionalFormatting>
  <conditionalFormatting sqref="G59:H59">
    <cfRule type="cellIs" dxfId="37" priority="25" operator="greaterThan">
      <formula>1</formula>
    </cfRule>
    <cfRule type="cellIs" dxfId="36" priority="26" operator="lessThan">
      <formula>1</formula>
    </cfRule>
  </conditionalFormatting>
  <conditionalFormatting sqref="C14:D14">
    <cfRule type="cellIs" dxfId="35" priority="23" operator="greaterThan">
      <formula>1</formula>
    </cfRule>
    <cfRule type="cellIs" dxfId="34" priority="24" operator="lessThan">
      <formula>1</formula>
    </cfRule>
  </conditionalFormatting>
  <conditionalFormatting sqref="C23:D23">
    <cfRule type="cellIs" dxfId="33" priority="21" operator="greaterThan">
      <formula>1</formula>
    </cfRule>
    <cfRule type="cellIs" dxfId="32" priority="22" operator="lessThan">
      <formula>1</formula>
    </cfRule>
  </conditionalFormatting>
  <conditionalFormatting sqref="C32:D32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C41:D41">
    <cfRule type="cellIs" dxfId="29" priority="17" operator="greaterThan">
      <formula>1</formula>
    </cfRule>
    <cfRule type="cellIs" dxfId="28" priority="18" operator="lessThan">
      <formula>1</formula>
    </cfRule>
  </conditionalFormatting>
  <conditionalFormatting sqref="C50:D50">
    <cfRule type="cellIs" dxfId="27" priority="15" operator="greaterThan">
      <formula>1</formula>
    </cfRule>
    <cfRule type="cellIs" dxfId="26" priority="16" operator="lessThan">
      <formula>1</formula>
    </cfRule>
  </conditionalFormatting>
  <conditionalFormatting sqref="C59:D59">
    <cfRule type="cellIs" dxfId="25" priority="13" operator="greaterThan">
      <formula>1</formula>
    </cfRule>
    <cfRule type="cellIs" dxfId="24" priority="14" operator="lessThan">
      <formula>1</formula>
    </cfRule>
  </conditionalFormatting>
  <conditionalFormatting sqref="E14:F14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E23:F23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E32:F32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E41:F41">
    <cfRule type="cellIs" dxfId="17" priority="5" operator="greaterThan">
      <formula>1</formula>
    </cfRule>
    <cfRule type="cellIs" dxfId="16" priority="6" operator="lessThan">
      <formula>1</formula>
    </cfRule>
  </conditionalFormatting>
  <conditionalFormatting sqref="E50:F50">
    <cfRule type="cellIs" dxfId="15" priority="3" operator="greaterThan">
      <formula>1</formula>
    </cfRule>
    <cfRule type="cellIs" dxfId="14" priority="4" operator="lessThan">
      <formula>1</formula>
    </cfRule>
  </conditionalFormatting>
  <conditionalFormatting sqref="E59:F59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>
      <selection activeCell="H7" sqref="H7:H14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8" ht="15.75" x14ac:dyDescent="0.25">
      <c r="A1" s="8" t="s">
        <v>10</v>
      </c>
    </row>
    <row r="2" spans="1:8" ht="15" x14ac:dyDescent="0.25">
      <c r="A2" s="9" t="s">
        <v>13</v>
      </c>
    </row>
    <row r="3" spans="1:8" x14ac:dyDescent="0.2">
      <c r="A3" s="29" t="s">
        <v>14</v>
      </c>
      <c r="B3" s="30"/>
      <c r="E3" s="1"/>
    </row>
    <row r="4" spans="1:8" x14ac:dyDescent="0.2">
      <c r="A4" s="35" t="s">
        <v>38</v>
      </c>
      <c r="B4" s="30"/>
      <c r="E4" s="1"/>
    </row>
    <row r="5" spans="1:8" s="30" customFormat="1" x14ac:dyDescent="0.2">
      <c r="A5" s="29"/>
      <c r="E5" s="31"/>
    </row>
    <row r="6" spans="1:8" ht="44.25" customHeight="1" x14ac:dyDescent="0.2">
      <c r="A6" s="6" t="s">
        <v>1</v>
      </c>
      <c r="B6" s="6" t="s">
        <v>2</v>
      </c>
      <c r="C6" s="48" t="s">
        <v>35</v>
      </c>
      <c r="D6" s="26" t="s">
        <v>42</v>
      </c>
      <c r="E6" s="24"/>
      <c r="F6" s="7" t="s">
        <v>22</v>
      </c>
    </row>
    <row r="7" spans="1:8" s="18" customFormat="1" ht="27" customHeight="1" x14ac:dyDescent="0.25">
      <c r="A7" s="27" t="s">
        <v>3</v>
      </c>
      <c r="B7" s="19" t="s">
        <v>16</v>
      </c>
      <c r="C7" s="49">
        <v>2452</v>
      </c>
      <c r="D7" s="20">
        <v>2392</v>
      </c>
      <c r="E7" s="25"/>
      <c r="F7" s="21">
        <f>(D7-C7)/C7</f>
        <v>-2.4469820554649267E-2</v>
      </c>
      <c r="H7" s="52"/>
    </row>
    <row r="8" spans="1:8" ht="14.45" customHeight="1" x14ac:dyDescent="0.25">
      <c r="A8" s="28"/>
      <c r="B8" s="11"/>
      <c r="C8" s="50"/>
      <c r="D8" s="16"/>
      <c r="E8" s="16"/>
      <c r="F8" s="17"/>
      <c r="H8" s="53"/>
    </row>
    <row r="9" spans="1:8" ht="27" customHeight="1" x14ac:dyDescent="0.25">
      <c r="A9" s="27" t="s">
        <v>4</v>
      </c>
      <c r="B9" s="19" t="s">
        <v>16</v>
      </c>
      <c r="C9" s="49">
        <v>2181</v>
      </c>
      <c r="D9" s="20">
        <v>1271</v>
      </c>
      <c r="E9" s="25"/>
      <c r="F9" s="21">
        <f>(D9-C9)/C9</f>
        <v>-0.41723979825767998</v>
      </c>
      <c r="H9" s="53"/>
    </row>
    <row r="10" spans="1:8" ht="15" x14ac:dyDescent="0.25">
      <c r="C10" s="51"/>
      <c r="D10" s="2"/>
      <c r="E10" s="12"/>
      <c r="F10" s="2"/>
      <c r="H10" s="53"/>
    </row>
    <row r="11" spans="1:8" s="18" customFormat="1" ht="27" customHeight="1" x14ac:dyDescent="0.25">
      <c r="A11" s="27" t="s">
        <v>5</v>
      </c>
      <c r="B11" s="19" t="s">
        <v>16</v>
      </c>
      <c r="C11" s="49">
        <v>8824</v>
      </c>
      <c r="D11" s="20">
        <v>8433</v>
      </c>
      <c r="E11" s="25"/>
      <c r="F11" s="21">
        <f>(D11-C11)/C11</f>
        <v>-4.4310970081595645E-2</v>
      </c>
      <c r="H11" s="53"/>
    </row>
    <row r="12" spans="1:8" ht="15" x14ac:dyDescent="0.25">
      <c r="C12" s="51"/>
      <c r="D12" s="2"/>
      <c r="E12" s="12"/>
      <c r="H12" s="53"/>
    </row>
    <row r="13" spans="1:8" s="18" customFormat="1" ht="27" customHeight="1" x14ac:dyDescent="0.25">
      <c r="A13" s="27" t="s">
        <v>6</v>
      </c>
      <c r="B13" s="19" t="s">
        <v>16</v>
      </c>
      <c r="C13" s="49">
        <v>816</v>
      </c>
      <c r="D13" s="20">
        <v>802</v>
      </c>
      <c r="E13" s="25"/>
      <c r="F13" s="21">
        <f>(D13-C13)/C13</f>
        <v>-1.7156862745098041E-2</v>
      </c>
      <c r="H13" s="53"/>
    </row>
    <row r="14" spans="1:8" x14ac:dyDescent="0.2">
      <c r="C14" s="51"/>
      <c r="D14" s="2"/>
      <c r="E14" s="12"/>
    </row>
    <row r="15" spans="1:8" s="18" customFormat="1" ht="27" customHeight="1" x14ac:dyDescent="0.25">
      <c r="A15" s="27" t="s">
        <v>7</v>
      </c>
      <c r="B15" s="19" t="s">
        <v>16</v>
      </c>
      <c r="C15" s="49">
        <v>2043</v>
      </c>
      <c r="D15" s="20">
        <v>1816</v>
      </c>
      <c r="E15" s="25"/>
      <c r="F15" s="21">
        <f>(D15-C15)/C15</f>
        <v>-0.1111111111111111</v>
      </c>
    </row>
    <row r="16" spans="1:8" x14ac:dyDescent="0.2">
      <c r="C16" s="51"/>
      <c r="D16" s="2"/>
      <c r="E16" s="12"/>
    </row>
    <row r="17" spans="1:6" s="18" customFormat="1" ht="27" customHeight="1" x14ac:dyDescent="0.25">
      <c r="A17" s="27" t="s">
        <v>8</v>
      </c>
      <c r="B17" s="19" t="s">
        <v>16</v>
      </c>
      <c r="C17" s="49">
        <v>1340</v>
      </c>
      <c r="D17" s="20">
        <v>1065</v>
      </c>
      <c r="E17" s="25"/>
      <c r="F17" s="21">
        <f>(D17-C17)/C17</f>
        <v>-0.20522388059701493</v>
      </c>
    </row>
    <row r="19" spans="1:6" x14ac:dyDescent="0.2">
      <c r="A19" s="46" t="s">
        <v>43</v>
      </c>
    </row>
    <row r="20" spans="1:6" x14ac:dyDescent="0.2">
      <c r="A20" s="46" t="s">
        <v>9</v>
      </c>
    </row>
  </sheetData>
  <conditionalFormatting sqref="F7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1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3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7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O56"/>
  <sheetViews>
    <sheetView showGridLines="0" topLeftCell="A13" workbookViewId="0">
      <selection activeCell="A55" sqref="A55:A56"/>
    </sheetView>
  </sheetViews>
  <sheetFormatPr defaultColWidth="9.140625" defaultRowHeight="12.75" x14ac:dyDescent="0.2"/>
  <cols>
    <col min="1" max="1" width="15.28515625" style="45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9.1406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10</v>
      </c>
    </row>
    <row r="2" spans="1:15" ht="15" x14ac:dyDescent="0.25">
      <c r="A2" s="34" t="s">
        <v>21</v>
      </c>
    </row>
    <row r="3" spans="1:15" x14ac:dyDescent="0.2">
      <c r="A3" s="35" t="s">
        <v>14</v>
      </c>
      <c r="B3" s="36"/>
    </row>
    <row r="4" spans="1:15" x14ac:dyDescent="0.2">
      <c r="A4" s="35" t="s">
        <v>38</v>
      </c>
      <c r="B4" s="36"/>
    </row>
    <row r="6" spans="1:15" x14ac:dyDescent="0.2">
      <c r="A6" s="37" t="s">
        <v>1</v>
      </c>
      <c r="B6" s="37" t="s">
        <v>2</v>
      </c>
      <c r="C6" s="54" t="s">
        <v>34</v>
      </c>
      <c r="D6" s="54">
        <v>2009</v>
      </c>
      <c r="E6" s="54">
        <v>2010</v>
      </c>
      <c r="F6" s="54">
        <v>2011</v>
      </c>
      <c r="G6" s="54">
        <v>2012</v>
      </c>
      <c r="H6" s="54">
        <v>2013</v>
      </c>
      <c r="I6" s="54">
        <v>2014</v>
      </c>
      <c r="J6" s="54">
        <v>2015</v>
      </c>
      <c r="K6" s="54">
        <v>2016</v>
      </c>
      <c r="L6" s="54">
        <v>2017</v>
      </c>
      <c r="M6" s="54">
        <v>2018</v>
      </c>
      <c r="N6" s="55">
        <v>43646</v>
      </c>
      <c r="O6" s="54" t="s">
        <v>0</v>
      </c>
    </row>
    <row r="7" spans="1:15" ht="12.75" customHeight="1" x14ac:dyDescent="0.2">
      <c r="A7" s="59" t="s">
        <v>23</v>
      </c>
      <c r="B7" s="38" t="s">
        <v>15</v>
      </c>
      <c r="C7" s="39"/>
      <c r="D7" s="39">
        <v>2</v>
      </c>
      <c r="E7" s="39">
        <v>3</v>
      </c>
      <c r="F7" s="39">
        <v>1</v>
      </c>
      <c r="G7" s="39">
        <v>6</v>
      </c>
      <c r="H7" s="39">
        <v>3</v>
      </c>
      <c r="I7" s="39">
        <v>4</v>
      </c>
      <c r="J7" s="39">
        <v>4</v>
      </c>
      <c r="K7" s="39">
        <v>7</v>
      </c>
      <c r="L7" s="39">
        <v>46</v>
      </c>
      <c r="M7" s="39">
        <v>99</v>
      </c>
      <c r="N7" s="39">
        <v>236</v>
      </c>
      <c r="O7" s="39">
        <v>411</v>
      </c>
    </row>
    <row r="8" spans="1:15" x14ac:dyDescent="0.2">
      <c r="A8" s="60"/>
      <c r="B8" s="38" t="s">
        <v>17</v>
      </c>
      <c r="C8" s="39">
        <v>283</v>
      </c>
      <c r="D8" s="39">
        <v>64</v>
      </c>
      <c r="E8" s="39">
        <v>67</v>
      </c>
      <c r="F8" s="39">
        <v>86</v>
      </c>
      <c r="G8" s="39">
        <v>105</v>
      </c>
      <c r="H8" s="39">
        <v>120</v>
      </c>
      <c r="I8" s="39">
        <v>99</v>
      </c>
      <c r="J8" s="39">
        <v>134</v>
      </c>
      <c r="K8" s="39">
        <v>149</v>
      </c>
      <c r="L8" s="39">
        <v>166</v>
      </c>
      <c r="M8" s="39">
        <v>230</v>
      </c>
      <c r="N8" s="39">
        <v>103</v>
      </c>
      <c r="O8" s="39">
        <v>1606</v>
      </c>
    </row>
    <row r="9" spans="1:15" x14ac:dyDescent="0.2">
      <c r="A9" s="60"/>
      <c r="B9" s="38" t="s">
        <v>18</v>
      </c>
      <c r="C9" s="39"/>
      <c r="D9" s="39"/>
      <c r="E9" s="39"/>
      <c r="F9" s="39"/>
      <c r="G9" s="39"/>
      <c r="H9" s="39">
        <v>1</v>
      </c>
      <c r="I9" s="39"/>
      <c r="J9" s="39"/>
      <c r="K9" s="39"/>
      <c r="L9" s="39"/>
      <c r="M9" s="39">
        <v>7</v>
      </c>
      <c r="N9" s="39">
        <v>26</v>
      </c>
      <c r="O9" s="39">
        <v>34</v>
      </c>
    </row>
    <row r="10" spans="1:15" x14ac:dyDescent="0.2">
      <c r="A10" s="60"/>
      <c r="B10" s="38" t="s">
        <v>24</v>
      </c>
      <c r="C10" s="39">
        <v>116</v>
      </c>
      <c r="D10" s="39">
        <v>12</v>
      </c>
      <c r="E10" s="39">
        <v>18</v>
      </c>
      <c r="F10" s="39">
        <v>12</v>
      </c>
      <c r="G10" s="39">
        <v>9</v>
      </c>
      <c r="H10" s="39">
        <v>16</v>
      </c>
      <c r="I10" s="39">
        <v>26</v>
      </c>
      <c r="J10" s="39">
        <v>24</v>
      </c>
      <c r="K10" s="39">
        <v>37</v>
      </c>
      <c r="L10" s="39">
        <v>25</v>
      </c>
      <c r="M10" s="39">
        <v>20</v>
      </c>
      <c r="N10" s="39">
        <v>10</v>
      </c>
      <c r="O10" s="39">
        <v>325</v>
      </c>
    </row>
    <row r="11" spans="1:15" x14ac:dyDescent="0.2">
      <c r="A11" s="60"/>
      <c r="B11" s="38" t="s">
        <v>20</v>
      </c>
      <c r="C11" s="39">
        <v>5</v>
      </c>
      <c r="D11" s="40"/>
      <c r="E11" s="40"/>
      <c r="F11" s="39"/>
      <c r="G11" s="39"/>
      <c r="H11" s="39"/>
      <c r="I11" s="39"/>
      <c r="J11" s="39">
        <v>2</v>
      </c>
      <c r="K11" s="39"/>
      <c r="L11" s="39"/>
      <c r="M11" s="39">
        <v>4</v>
      </c>
      <c r="N11" s="39">
        <v>5</v>
      </c>
      <c r="O11" s="39">
        <v>16</v>
      </c>
    </row>
    <row r="12" spans="1:15" x14ac:dyDescent="0.2">
      <c r="A12" s="60"/>
      <c r="B12" s="41" t="s">
        <v>25</v>
      </c>
      <c r="C12" s="42">
        <v>404</v>
      </c>
      <c r="D12" s="42">
        <v>78</v>
      </c>
      <c r="E12" s="42">
        <v>88</v>
      </c>
      <c r="F12" s="42">
        <v>99</v>
      </c>
      <c r="G12" s="42">
        <v>120</v>
      </c>
      <c r="H12" s="42">
        <v>140</v>
      </c>
      <c r="I12" s="42">
        <v>129</v>
      </c>
      <c r="J12" s="42">
        <v>164</v>
      </c>
      <c r="K12" s="42">
        <v>193</v>
      </c>
      <c r="L12" s="42">
        <v>237</v>
      </c>
      <c r="M12" s="42">
        <v>360</v>
      </c>
      <c r="N12" s="42">
        <v>380</v>
      </c>
      <c r="O12" s="42">
        <v>2392</v>
      </c>
    </row>
    <row r="13" spans="1:15" x14ac:dyDescent="0.2">
      <c r="A13" s="61"/>
      <c r="B13" s="43" t="s">
        <v>26</v>
      </c>
      <c r="C13" s="44">
        <v>0.168896321070234</v>
      </c>
      <c r="D13" s="44">
        <v>3.2608695652173898E-2</v>
      </c>
      <c r="E13" s="44">
        <v>3.67892976588629E-2</v>
      </c>
      <c r="F13" s="44">
        <v>4.1387959866220701E-2</v>
      </c>
      <c r="G13" s="44">
        <v>5.0167224080267601E-2</v>
      </c>
      <c r="H13" s="44">
        <v>5.8528428093645501E-2</v>
      </c>
      <c r="I13" s="44">
        <v>5.3929765886287603E-2</v>
      </c>
      <c r="J13" s="44">
        <v>6.8561872909699006E-2</v>
      </c>
      <c r="K13" s="44">
        <v>8.0685618729097006E-2</v>
      </c>
      <c r="L13" s="44">
        <v>9.9080267558528404E-2</v>
      </c>
      <c r="M13" s="44">
        <v>0.15050167224080299</v>
      </c>
      <c r="N13" s="44">
        <v>0.158862876254181</v>
      </c>
      <c r="O13" s="44">
        <v>1</v>
      </c>
    </row>
    <row r="14" spans="1:15" x14ac:dyDescent="0.2">
      <c r="C14" s="47"/>
      <c r="D14" s="47"/>
      <c r="E14" s="47"/>
      <c r="F14" s="47"/>
      <c r="G14" s="47"/>
    </row>
    <row r="15" spans="1:15" ht="12.75" customHeight="1" x14ac:dyDescent="0.2">
      <c r="A15" s="59" t="s">
        <v>27</v>
      </c>
      <c r="B15" s="38" t="s">
        <v>15</v>
      </c>
      <c r="C15" s="39">
        <v>1</v>
      </c>
      <c r="D15" s="39"/>
      <c r="E15" s="39"/>
      <c r="F15" s="39"/>
      <c r="G15" s="39">
        <v>1</v>
      </c>
      <c r="H15" s="39"/>
      <c r="I15" s="39">
        <v>2</v>
      </c>
      <c r="J15" s="39">
        <v>3</v>
      </c>
      <c r="K15" s="39">
        <v>6</v>
      </c>
      <c r="L15" s="39">
        <v>7</v>
      </c>
      <c r="M15" s="39">
        <v>36</v>
      </c>
      <c r="N15" s="39">
        <v>149</v>
      </c>
      <c r="O15" s="39">
        <v>205</v>
      </c>
    </row>
    <row r="16" spans="1:15" x14ac:dyDescent="0.2">
      <c r="A16" s="60"/>
      <c r="B16" s="38" t="s">
        <v>17</v>
      </c>
      <c r="C16" s="39">
        <v>47</v>
      </c>
      <c r="D16" s="39">
        <v>13</v>
      </c>
      <c r="E16" s="39">
        <v>11</v>
      </c>
      <c r="F16" s="39">
        <v>26</v>
      </c>
      <c r="G16" s="39">
        <v>38</v>
      </c>
      <c r="H16" s="39">
        <v>47</v>
      </c>
      <c r="I16" s="39">
        <v>72</v>
      </c>
      <c r="J16" s="39">
        <v>87</v>
      </c>
      <c r="K16" s="39">
        <v>71</v>
      </c>
      <c r="L16" s="39">
        <v>134</v>
      </c>
      <c r="M16" s="39">
        <v>149</v>
      </c>
      <c r="N16" s="39">
        <v>85</v>
      </c>
      <c r="O16" s="39">
        <v>780</v>
      </c>
    </row>
    <row r="17" spans="1:15" x14ac:dyDescent="0.2">
      <c r="A17" s="60"/>
      <c r="B17" s="38" t="s">
        <v>18</v>
      </c>
      <c r="C17" s="39"/>
      <c r="D17" s="39"/>
      <c r="E17" s="39"/>
      <c r="F17" s="39"/>
      <c r="G17" s="39"/>
      <c r="H17" s="39"/>
      <c r="I17" s="39"/>
      <c r="J17" s="39"/>
      <c r="K17" s="39"/>
      <c r="L17" s="39">
        <v>1</v>
      </c>
      <c r="M17" s="39">
        <v>1</v>
      </c>
      <c r="N17" s="39">
        <v>15</v>
      </c>
      <c r="O17" s="39">
        <v>17</v>
      </c>
    </row>
    <row r="18" spans="1:15" x14ac:dyDescent="0.2">
      <c r="A18" s="60"/>
      <c r="B18" s="38" t="s">
        <v>24</v>
      </c>
      <c r="C18" s="39">
        <v>64</v>
      </c>
      <c r="D18" s="39">
        <v>7</v>
      </c>
      <c r="E18" s="39">
        <v>6</v>
      </c>
      <c r="F18" s="39">
        <v>11</v>
      </c>
      <c r="G18" s="39">
        <v>14</v>
      </c>
      <c r="H18" s="39">
        <v>21</v>
      </c>
      <c r="I18" s="39">
        <v>18</v>
      </c>
      <c r="J18" s="39">
        <v>20</v>
      </c>
      <c r="K18" s="39">
        <v>24</v>
      </c>
      <c r="L18" s="39">
        <v>23</v>
      </c>
      <c r="M18" s="39">
        <v>32</v>
      </c>
      <c r="N18" s="39">
        <v>15</v>
      </c>
      <c r="O18" s="39">
        <v>255</v>
      </c>
    </row>
    <row r="19" spans="1:15" x14ac:dyDescent="0.2">
      <c r="A19" s="60"/>
      <c r="B19" s="38" t="s">
        <v>20</v>
      </c>
      <c r="C19" s="39">
        <v>2</v>
      </c>
      <c r="D19" s="40">
        <v>1</v>
      </c>
      <c r="E19" s="40"/>
      <c r="F19" s="39">
        <v>1</v>
      </c>
      <c r="G19" s="39">
        <v>1</v>
      </c>
      <c r="H19" s="39">
        <v>1</v>
      </c>
      <c r="I19" s="39"/>
      <c r="J19" s="39"/>
      <c r="K19" s="39"/>
      <c r="L19" s="39">
        <v>1</v>
      </c>
      <c r="M19" s="39">
        <v>6</v>
      </c>
      <c r="N19" s="39">
        <v>1</v>
      </c>
      <c r="O19" s="39">
        <v>14</v>
      </c>
    </row>
    <row r="20" spans="1:15" x14ac:dyDescent="0.2">
      <c r="A20" s="60"/>
      <c r="B20" s="41" t="s">
        <v>25</v>
      </c>
      <c r="C20" s="42">
        <v>114</v>
      </c>
      <c r="D20" s="42">
        <v>21</v>
      </c>
      <c r="E20" s="42">
        <v>17</v>
      </c>
      <c r="F20" s="42">
        <v>38</v>
      </c>
      <c r="G20" s="42">
        <v>54</v>
      </c>
      <c r="H20" s="42">
        <v>69</v>
      </c>
      <c r="I20" s="42">
        <v>92</v>
      </c>
      <c r="J20" s="42">
        <v>110</v>
      </c>
      <c r="K20" s="42">
        <v>101</v>
      </c>
      <c r="L20" s="42">
        <v>166</v>
      </c>
      <c r="M20" s="42">
        <v>224</v>
      </c>
      <c r="N20" s="42">
        <v>265</v>
      </c>
      <c r="O20" s="42">
        <v>1271</v>
      </c>
    </row>
    <row r="21" spans="1:15" x14ac:dyDescent="0.2">
      <c r="A21" s="61"/>
      <c r="B21" s="43" t="s">
        <v>26</v>
      </c>
      <c r="C21" s="44">
        <v>8.9693154996066102E-2</v>
      </c>
      <c r="D21" s="44">
        <v>1.6522423288748998E-2</v>
      </c>
      <c r="E21" s="44">
        <v>1.3375295043273E-2</v>
      </c>
      <c r="F21" s="44">
        <v>2.9897718332022E-2</v>
      </c>
      <c r="G21" s="44">
        <v>4.2486231313926003E-2</v>
      </c>
      <c r="H21" s="44">
        <v>5.4287962234461098E-2</v>
      </c>
      <c r="I21" s="44">
        <v>7.2383949645948104E-2</v>
      </c>
      <c r="J21" s="44">
        <v>8.6546026750590102E-2</v>
      </c>
      <c r="K21" s="44">
        <v>7.9464988198269096E-2</v>
      </c>
      <c r="L21" s="44">
        <v>0.130605822187254</v>
      </c>
      <c r="M21" s="44">
        <v>0.17623918174665601</v>
      </c>
      <c r="N21" s="44">
        <v>0.20849724626278501</v>
      </c>
      <c r="O21" s="44">
        <v>1</v>
      </c>
    </row>
    <row r="22" spans="1:15" x14ac:dyDescent="0.2">
      <c r="C22" s="47"/>
      <c r="D22" s="47"/>
      <c r="E22" s="47"/>
      <c r="F22" s="47"/>
      <c r="G22" s="47"/>
    </row>
    <row r="23" spans="1:15" ht="12.75" customHeight="1" x14ac:dyDescent="0.2">
      <c r="A23" s="59" t="s">
        <v>28</v>
      </c>
      <c r="B23" s="38" t="s">
        <v>15</v>
      </c>
      <c r="C23" s="39">
        <v>223</v>
      </c>
      <c r="D23" s="39">
        <v>10</v>
      </c>
      <c r="E23" s="39">
        <v>12</v>
      </c>
      <c r="F23" s="39">
        <v>6</v>
      </c>
      <c r="G23" s="39">
        <v>6</v>
      </c>
      <c r="H23" s="39">
        <v>14</v>
      </c>
      <c r="I23" s="39">
        <v>18</v>
      </c>
      <c r="J23" s="39">
        <v>21</v>
      </c>
      <c r="K23" s="39">
        <v>41</v>
      </c>
      <c r="L23" s="39">
        <v>64</v>
      </c>
      <c r="M23" s="39">
        <v>568</v>
      </c>
      <c r="N23" s="39">
        <v>1645</v>
      </c>
      <c r="O23" s="39">
        <v>2628</v>
      </c>
    </row>
    <row r="24" spans="1:15" x14ac:dyDescent="0.2">
      <c r="A24" s="60"/>
      <c r="B24" s="38" t="s">
        <v>17</v>
      </c>
      <c r="C24" s="39">
        <v>971</v>
      </c>
      <c r="D24" s="39">
        <v>99</v>
      </c>
      <c r="E24" s="39">
        <v>124</v>
      </c>
      <c r="F24" s="39">
        <v>174</v>
      </c>
      <c r="G24" s="39">
        <v>234</v>
      </c>
      <c r="H24" s="39">
        <v>230</v>
      </c>
      <c r="I24" s="39">
        <v>213</v>
      </c>
      <c r="J24" s="39">
        <v>264</v>
      </c>
      <c r="K24" s="39">
        <v>287</v>
      </c>
      <c r="L24" s="39">
        <v>537</v>
      </c>
      <c r="M24" s="39">
        <v>528</v>
      </c>
      <c r="N24" s="39">
        <v>319</v>
      </c>
      <c r="O24" s="39">
        <v>3980</v>
      </c>
    </row>
    <row r="25" spans="1:15" x14ac:dyDescent="0.2">
      <c r="A25" s="60"/>
      <c r="B25" s="38" t="s">
        <v>18</v>
      </c>
      <c r="C25" s="39"/>
      <c r="D25" s="39"/>
      <c r="E25" s="39"/>
      <c r="F25" s="39"/>
      <c r="G25" s="39"/>
      <c r="H25" s="39"/>
      <c r="I25" s="39"/>
      <c r="J25" s="39"/>
      <c r="K25" s="39"/>
      <c r="L25" s="39">
        <v>1</v>
      </c>
      <c r="M25" s="39">
        <v>23</v>
      </c>
      <c r="N25" s="39">
        <v>94</v>
      </c>
      <c r="O25" s="39">
        <v>118</v>
      </c>
    </row>
    <row r="26" spans="1:15" x14ac:dyDescent="0.2">
      <c r="A26" s="60"/>
      <c r="B26" s="38" t="s">
        <v>24</v>
      </c>
      <c r="C26" s="39">
        <v>605</v>
      </c>
      <c r="D26" s="39">
        <v>40</v>
      </c>
      <c r="E26" s="39">
        <v>63</v>
      </c>
      <c r="F26" s="39">
        <v>79</v>
      </c>
      <c r="G26" s="39">
        <v>76</v>
      </c>
      <c r="H26" s="39">
        <v>92</v>
      </c>
      <c r="I26" s="39">
        <v>127</v>
      </c>
      <c r="J26" s="39">
        <v>122</v>
      </c>
      <c r="K26" s="39">
        <v>125</v>
      </c>
      <c r="L26" s="39">
        <v>128</v>
      </c>
      <c r="M26" s="39">
        <v>149</v>
      </c>
      <c r="N26" s="39">
        <v>66</v>
      </c>
      <c r="O26" s="39">
        <v>1672</v>
      </c>
    </row>
    <row r="27" spans="1:15" x14ac:dyDescent="0.2">
      <c r="A27" s="60"/>
      <c r="B27" s="38" t="s">
        <v>20</v>
      </c>
      <c r="C27" s="39"/>
      <c r="D27" s="40"/>
      <c r="E27" s="40"/>
      <c r="F27" s="39">
        <v>3</v>
      </c>
      <c r="G27" s="39">
        <v>5</v>
      </c>
      <c r="H27" s="39">
        <v>7</v>
      </c>
      <c r="I27" s="39">
        <v>7</v>
      </c>
      <c r="J27" s="39">
        <v>3</v>
      </c>
      <c r="K27" s="39"/>
      <c r="L27" s="39"/>
      <c r="M27" s="39">
        <v>6</v>
      </c>
      <c r="N27" s="39">
        <v>4</v>
      </c>
      <c r="O27" s="39">
        <v>35</v>
      </c>
    </row>
    <row r="28" spans="1:15" x14ac:dyDescent="0.2">
      <c r="A28" s="60"/>
      <c r="B28" s="41" t="s">
        <v>25</v>
      </c>
      <c r="C28" s="42">
        <v>1799</v>
      </c>
      <c r="D28" s="42">
        <v>149</v>
      </c>
      <c r="E28" s="42">
        <v>199</v>
      </c>
      <c r="F28" s="42">
        <v>262</v>
      </c>
      <c r="G28" s="42">
        <v>321</v>
      </c>
      <c r="H28" s="42">
        <v>343</v>
      </c>
      <c r="I28" s="42">
        <v>365</v>
      </c>
      <c r="J28" s="42">
        <v>410</v>
      </c>
      <c r="K28" s="42">
        <v>453</v>
      </c>
      <c r="L28" s="42">
        <v>730</v>
      </c>
      <c r="M28" s="42">
        <v>1274</v>
      </c>
      <c r="N28" s="42">
        <v>2128</v>
      </c>
      <c r="O28" s="42">
        <v>8433</v>
      </c>
    </row>
    <row r="29" spans="1:15" x14ac:dyDescent="0.2">
      <c r="A29" s="61"/>
      <c r="B29" s="43" t="s">
        <v>26</v>
      </c>
      <c r="C29" s="44">
        <v>0.21332859006284799</v>
      </c>
      <c r="D29" s="44">
        <v>1.7668682556622801E-2</v>
      </c>
      <c r="E29" s="44">
        <v>2.3597770662872102E-2</v>
      </c>
      <c r="F29" s="44">
        <v>3.1068421676746099E-2</v>
      </c>
      <c r="G29" s="44">
        <v>3.8064745642120201E-2</v>
      </c>
      <c r="H29" s="44">
        <v>4.0673544408869902E-2</v>
      </c>
      <c r="I29" s="44">
        <v>4.3282343175619603E-2</v>
      </c>
      <c r="J29" s="44">
        <v>4.8618522471243902E-2</v>
      </c>
      <c r="K29" s="44">
        <v>5.3717538242618303E-2</v>
      </c>
      <c r="L29" s="44">
        <v>8.6564686351239206E-2</v>
      </c>
      <c r="M29" s="44">
        <v>0.151073164947231</v>
      </c>
      <c r="N29" s="44">
        <v>0.25234198980196898</v>
      </c>
      <c r="O29" s="44">
        <v>1</v>
      </c>
    </row>
    <row r="30" spans="1:15" x14ac:dyDescent="0.2">
      <c r="C30" s="47"/>
      <c r="D30" s="47"/>
      <c r="E30" s="47"/>
      <c r="F30" s="47"/>
      <c r="G30" s="47"/>
    </row>
    <row r="31" spans="1:15" ht="12.75" customHeight="1" x14ac:dyDescent="0.2">
      <c r="A31" s="59" t="s">
        <v>29</v>
      </c>
      <c r="B31" s="38" t="s">
        <v>15</v>
      </c>
      <c r="C31" s="39"/>
      <c r="D31" s="39"/>
      <c r="E31" s="39"/>
      <c r="F31" s="39"/>
      <c r="G31" s="39"/>
      <c r="H31" s="39"/>
      <c r="I31" s="39"/>
      <c r="J31" s="39"/>
      <c r="K31" s="39">
        <v>1</v>
      </c>
      <c r="L31" s="39">
        <v>3</v>
      </c>
      <c r="M31" s="39">
        <v>22</v>
      </c>
      <c r="N31" s="39">
        <v>116</v>
      </c>
      <c r="O31" s="39">
        <v>142</v>
      </c>
    </row>
    <row r="32" spans="1:15" x14ac:dyDescent="0.2">
      <c r="A32" s="60"/>
      <c r="B32" s="38" t="s">
        <v>17</v>
      </c>
      <c r="C32" s="39">
        <v>77</v>
      </c>
      <c r="D32" s="39">
        <v>8</v>
      </c>
      <c r="E32" s="39">
        <v>10</v>
      </c>
      <c r="F32" s="39">
        <v>8</v>
      </c>
      <c r="G32" s="39">
        <v>16</v>
      </c>
      <c r="H32" s="39">
        <v>35</v>
      </c>
      <c r="I32" s="39">
        <v>51</v>
      </c>
      <c r="J32" s="39">
        <v>44</v>
      </c>
      <c r="K32" s="39">
        <v>62</v>
      </c>
      <c r="L32" s="39">
        <v>83</v>
      </c>
      <c r="M32" s="39">
        <v>76</v>
      </c>
      <c r="N32" s="39">
        <v>44</v>
      </c>
      <c r="O32" s="39">
        <v>514</v>
      </c>
    </row>
    <row r="33" spans="1:15" x14ac:dyDescent="0.2">
      <c r="A33" s="60"/>
      <c r="B33" s="38" t="s">
        <v>18</v>
      </c>
      <c r="C33" s="39"/>
      <c r="D33" s="39"/>
      <c r="E33" s="39"/>
      <c r="F33" s="39"/>
      <c r="G33" s="39"/>
      <c r="H33" s="39"/>
      <c r="I33" s="39">
        <v>2</v>
      </c>
      <c r="J33" s="39"/>
      <c r="K33" s="39">
        <v>1</v>
      </c>
      <c r="L33" s="39"/>
      <c r="M33" s="39"/>
      <c r="N33" s="39">
        <v>10</v>
      </c>
      <c r="O33" s="39">
        <v>13</v>
      </c>
    </row>
    <row r="34" spans="1:15" x14ac:dyDescent="0.2">
      <c r="A34" s="60"/>
      <c r="B34" s="38" t="s">
        <v>24</v>
      </c>
      <c r="C34" s="39">
        <v>39</v>
      </c>
      <c r="D34" s="39">
        <v>1</v>
      </c>
      <c r="E34" s="39">
        <v>3</v>
      </c>
      <c r="F34" s="39">
        <v>3</v>
      </c>
      <c r="G34" s="39">
        <v>2</v>
      </c>
      <c r="H34" s="39">
        <v>6</v>
      </c>
      <c r="I34" s="39">
        <v>14</v>
      </c>
      <c r="J34" s="39">
        <v>5</v>
      </c>
      <c r="K34" s="39">
        <v>10</v>
      </c>
      <c r="L34" s="39">
        <v>7</v>
      </c>
      <c r="M34" s="39">
        <v>6</v>
      </c>
      <c r="N34" s="39">
        <v>5</v>
      </c>
      <c r="O34" s="39">
        <v>101</v>
      </c>
    </row>
    <row r="35" spans="1:15" x14ac:dyDescent="0.2">
      <c r="A35" s="60"/>
      <c r="B35" s="38" t="s">
        <v>20</v>
      </c>
      <c r="C35" s="39">
        <v>12</v>
      </c>
      <c r="D35" s="40">
        <v>4</v>
      </c>
      <c r="E35" s="40">
        <v>1</v>
      </c>
      <c r="F35" s="39">
        <v>1</v>
      </c>
      <c r="G35" s="39">
        <v>2</v>
      </c>
      <c r="H35" s="39">
        <v>1</v>
      </c>
      <c r="I35" s="39">
        <v>2</v>
      </c>
      <c r="J35" s="39">
        <v>1</v>
      </c>
      <c r="K35" s="39">
        <v>2</v>
      </c>
      <c r="L35" s="39">
        <v>4</v>
      </c>
      <c r="M35" s="39">
        <v>1</v>
      </c>
      <c r="N35" s="39">
        <v>1</v>
      </c>
      <c r="O35" s="39">
        <v>32</v>
      </c>
    </row>
    <row r="36" spans="1:15" x14ac:dyDescent="0.2">
      <c r="A36" s="60"/>
      <c r="B36" s="41" t="s">
        <v>25</v>
      </c>
      <c r="C36" s="42">
        <v>128</v>
      </c>
      <c r="D36" s="42">
        <v>13</v>
      </c>
      <c r="E36" s="42">
        <v>14</v>
      </c>
      <c r="F36" s="42">
        <v>12</v>
      </c>
      <c r="G36" s="42">
        <v>20</v>
      </c>
      <c r="H36" s="42">
        <v>42</v>
      </c>
      <c r="I36" s="42">
        <v>69</v>
      </c>
      <c r="J36" s="42">
        <v>50</v>
      </c>
      <c r="K36" s="42">
        <v>76</v>
      </c>
      <c r="L36" s="42">
        <v>97</v>
      </c>
      <c r="M36" s="42">
        <v>105</v>
      </c>
      <c r="N36" s="42">
        <v>176</v>
      </c>
      <c r="O36" s="42">
        <v>802</v>
      </c>
    </row>
    <row r="37" spans="1:15" x14ac:dyDescent="0.2">
      <c r="A37" s="61"/>
      <c r="B37" s="43" t="s">
        <v>26</v>
      </c>
      <c r="C37" s="44">
        <v>0.15960099750623399</v>
      </c>
      <c r="D37" s="44">
        <v>1.6209476309226901E-2</v>
      </c>
      <c r="E37" s="44">
        <v>1.7456359102244402E-2</v>
      </c>
      <c r="F37" s="44">
        <v>1.49625935162095E-2</v>
      </c>
      <c r="G37" s="44">
        <v>2.4937655860349101E-2</v>
      </c>
      <c r="H37" s="44">
        <v>5.2369077306733201E-2</v>
      </c>
      <c r="I37" s="44">
        <v>8.6034912718204501E-2</v>
      </c>
      <c r="J37" s="44">
        <v>6.23441396508728E-2</v>
      </c>
      <c r="K37" s="44">
        <v>9.4763092269326707E-2</v>
      </c>
      <c r="L37" s="44">
        <v>0.12094763092269301</v>
      </c>
      <c r="M37" s="44">
        <v>0.13092269326683301</v>
      </c>
      <c r="N37" s="44">
        <v>0.219451371571072</v>
      </c>
      <c r="O37" s="44">
        <v>1</v>
      </c>
    </row>
    <row r="38" spans="1:15" x14ac:dyDescent="0.2">
      <c r="C38" s="47"/>
      <c r="D38" s="47"/>
      <c r="E38" s="47"/>
      <c r="F38" s="47"/>
      <c r="G38" s="47"/>
    </row>
    <row r="39" spans="1:15" ht="12.75" customHeight="1" x14ac:dyDescent="0.2">
      <c r="A39" s="59" t="s">
        <v>30</v>
      </c>
      <c r="B39" s="38" t="s">
        <v>15</v>
      </c>
      <c r="C39" s="39">
        <v>5</v>
      </c>
      <c r="D39" s="39"/>
      <c r="E39" s="39">
        <v>2</v>
      </c>
      <c r="F39" s="39"/>
      <c r="G39" s="39">
        <v>1</v>
      </c>
      <c r="H39" s="39">
        <v>1</v>
      </c>
      <c r="I39" s="39">
        <v>1</v>
      </c>
      <c r="J39" s="39">
        <v>6</v>
      </c>
      <c r="K39" s="39">
        <v>6</v>
      </c>
      <c r="L39" s="39">
        <v>19</v>
      </c>
      <c r="M39" s="39">
        <v>87</v>
      </c>
      <c r="N39" s="39">
        <v>335</v>
      </c>
      <c r="O39" s="39">
        <v>463</v>
      </c>
    </row>
    <row r="40" spans="1:15" x14ac:dyDescent="0.2">
      <c r="A40" s="60"/>
      <c r="B40" s="38" t="s">
        <v>17</v>
      </c>
      <c r="C40" s="39">
        <v>184</v>
      </c>
      <c r="D40" s="39">
        <v>26</v>
      </c>
      <c r="E40" s="39">
        <v>37</v>
      </c>
      <c r="F40" s="39">
        <v>33</v>
      </c>
      <c r="G40" s="39">
        <v>54</v>
      </c>
      <c r="H40" s="39">
        <v>60</v>
      </c>
      <c r="I40" s="39">
        <v>81</v>
      </c>
      <c r="J40" s="39">
        <v>104</v>
      </c>
      <c r="K40" s="39">
        <v>123</v>
      </c>
      <c r="L40" s="39">
        <v>180</v>
      </c>
      <c r="M40" s="39">
        <v>178</v>
      </c>
      <c r="N40" s="39">
        <v>102</v>
      </c>
      <c r="O40" s="39">
        <v>1162</v>
      </c>
    </row>
    <row r="41" spans="1:15" x14ac:dyDescent="0.2">
      <c r="A41" s="60"/>
      <c r="B41" s="38" t="s">
        <v>18</v>
      </c>
      <c r="C41" s="39"/>
      <c r="D41" s="39"/>
      <c r="E41" s="39"/>
      <c r="F41" s="39"/>
      <c r="G41" s="39"/>
      <c r="H41" s="39"/>
      <c r="I41" s="39"/>
      <c r="J41" s="39"/>
      <c r="K41" s="39"/>
      <c r="L41" s="39">
        <v>1</v>
      </c>
      <c r="M41" s="39">
        <v>1</v>
      </c>
      <c r="N41" s="39">
        <v>15</v>
      </c>
      <c r="O41" s="39">
        <v>17</v>
      </c>
    </row>
    <row r="42" spans="1:15" x14ac:dyDescent="0.2">
      <c r="A42" s="60"/>
      <c r="B42" s="38" t="s">
        <v>24</v>
      </c>
      <c r="C42" s="39">
        <v>48</v>
      </c>
      <c r="D42" s="39">
        <v>3</v>
      </c>
      <c r="E42" s="39">
        <v>5</v>
      </c>
      <c r="F42" s="39">
        <v>2</v>
      </c>
      <c r="G42" s="39">
        <v>6</v>
      </c>
      <c r="H42" s="39">
        <v>8</v>
      </c>
      <c r="I42" s="39">
        <v>2</v>
      </c>
      <c r="J42" s="39">
        <v>12</v>
      </c>
      <c r="K42" s="39">
        <v>30</v>
      </c>
      <c r="L42" s="39">
        <v>17</v>
      </c>
      <c r="M42" s="39">
        <v>23</v>
      </c>
      <c r="N42" s="39">
        <v>8</v>
      </c>
      <c r="O42" s="39">
        <v>164</v>
      </c>
    </row>
    <row r="43" spans="1:15" x14ac:dyDescent="0.2">
      <c r="A43" s="60"/>
      <c r="B43" s="38" t="s">
        <v>20</v>
      </c>
      <c r="C43" s="39">
        <v>2</v>
      </c>
      <c r="D43" s="40"/>
      <c r="E43" s="40"/>
      <c r="F43" s="39">
        <v>1</v>
      </c>
      <c r="G43" s="39"/>
      <c r="H43" s="39"/>
      <c r="I43" s="39">
        <v>2</v>
      </c>
      <c r="J43" s="39"/>
      <c r="K43" s="39">
        <v>1</v>
      </c>
      <c r="L43" s="39">
        <v>2</v>
      </c>
      <c r="M43" s="39">
        <v>1</v>
      </c>
      <c r="N43" s="39">
        <v>1</v>
      </c>
      <c r="O43" s="39">
        <v>10</v>
      </c>
    </row>
    <row r="44" spans="1:15" x14ac:dyDescent="0.2">
      <c r="A44" s="60"/>
      <c r="B44" s="41" t="s">
        <v>25</v>
      </c>
      <c r="C44" s="42">
        <v>239</v>
      </c>
      <c r="D44" s="42">
        <v>29</v>
      </c>
      <c r="E44" s="42">
        <v>44</v>
      </c>
      <c r="F44" s="42">
        <v>36</v>
      </c>
      <c r="G44" s="42">
        <v>61</v>
      </c>
      <c r="H44" s="42">
        <v>69</v>
      </c>
      <c r="I44" s="42">
        <v>86</v>
      </c>
      <c r="J44" s="42">
        <v>122</v>
      </c>
      <c r="K44" s="42">
        <v>160</v>
      </c>
      <c r="L44" s="42">
        <v>219</v>
      </c>
      <c r="M44" s="42">
        <v>290</v>
      </c>
      <c r="N44" s="42">
        <v>461</v>
      </c>
      <c r="O44" s="42">
        <v>1816</v>
      </c>
    </row>
    <row r="45" spans="1:15" x14ac:dyDescent="0.2">
      <c r="A45" s="61"/>
      <c r="B45" s="43" t="s">
        <v>26</v>
      </c>
      <c r="C45" s="44">
        <v>0.131607929515419</v>
      </c>
      <c r="D45" s="44">
        <v>1.5969162995594699E-2</v>
      </c>
      <c r="E45" s="44">
        <v>2.4229074889867801E-2</v>
      </c>
      <c r="F45" s="44">
        <v>1.9823788546255501E-2</v>
      </c>
      <c r="G45" s="44">
        <v>3.3590308370044099E-2</v>
      </c>
      <c r="H45" s="44">
        <v>3.7995594713656398E-2</v>
      </c>
      <c r="I45" s="44">
        <v>4.7356828193832599E-2</v>
      </c>
      <c r="J45" s="44">
        <v>6.71806167400881E-2</v>
      </c>
      <c r="K45" s="44">
        <v>8.8105726872246701E-2</v>
      </c>
      <c r="L45" s="44">
        <v>0.12059471365638801</v>
      </c>
      <c r="M45" s="44">
        <v>0.15969162995594699</v>
      </c>
      <c r="N45" s="44">
        <v>0.25385462555066102</v>
      </c>
      <c r="O45" s="44">
        <v>1</v>
      </c>
    </row>
    <row r="46" spans="1:15" x14ac:dyDescent="0.2">
      <c r="C46" s="47"/>
      <c r="D46" s="47"/>
      <c r="E46" s="47"/>
      <c r="F46" s="47"/>
      <c r="G46" s="47"/>
    </row>
    <row r="47" spans="1:15" ht="12.75" customHeight="1" x14ac:dyDescent="0.2">
      <c r="A47" s="59" t="s">
        <v>31</v>
      </c>
      <c r="B47" s="38" t="s">
        <v>15</v>
      </c>
      <c r="C47" s="39">
        <v>2</v>
      </c>
      <c r="D47" s="39"/>
      <c r="E47" s="39"/>
      <c r="F47" s="39"/>
      <c r="G47" s="39">
        <v>1</v>
      </c>
      <c r="H47" s="39">
        <v>1</v>
      </c>
      <c r="I47" s="39">
        <v>1</v>
      </c>
      <c r="J47" s="39">
        <v>2</v>
      </c>
      <c r="K47" s="39">
        <v>10</v>
      </c>
      <c r="L47" s="39">
        <v>27</v>
      </c>
      <c r="M47" s="39">
        <v>121</v>
      </c>
      <c r="N47" s="39">
        <v>216</v>
      </c>
      <c r="O47" s="39">
        <v>381</v>
      </c>
    </row>
    <row r="48" spans="1:15" x14ac:dyDescent="0.2">
      <c r="A48" s="60"/>
      <c r="B48" s="38" t="s">
        <v>17</v>
      </c>
      <c r="C48" s="39">
        <v>12</v>
      </c>
      <c r="D48" s="39">
        <v>7</v>
      </c>
      <c r="E48" s="39">
        <v>5</v>
      </c>
      <c r="F48" s="39">
        <v>5</v>
      </c>
      <c r="G48" s="39">
        <v>9</v>
      </c>
      <c r="H48" s="39">
        <v>7</v>
      </c>
      <c r="I48" s="39">
        <v>14</v>
      </c>
      <c r="J48" s="39">
        <v>39</v>
      </c>
      <c r="K48" s="39">
        <v>66</v>
      </c>
      <c r="L48" s="39">
        <v>101</v>
      </c>
      <c r="M48" s="39">
        <v>153</v>
      </c>
      <c r="N48" s="39">
        <v>82</v>
      </c>
      <c r="O48" s="39">
        <v>500</v>
      </c>
    </row>
    <row r="49" spans="1:15" x14ac:dyDescent="0.2">
      <c r="A49" s="60"/>
      <c r="B49" s="38" t="s">
        <v>18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>
        <v>25</v>
      </c>
      <c r="O49" s="39">
        <v>25</v>
      </c>
    </row>
    <row r="50" spans="1:15" x14ac:dyDescent="0.2">
      <c r="A50" s="60"/>
      <c r="B50" s="38" t="s">
        <v>24</v>
      </c>
      <c r="C50" s="39">
        <v>30</v>
      </c>
      <c r="D50" s="39">
        <v>5</v>
      </c>
      <c r="E50" s="39">
        <v>1</v>
      </c>
      <c r="F50" s="39">
        <v>4</v>
      </c>
      <c r="G50" s="39">
        <v>6</v>
      </c>
      <c r="H50" s="39">
        <v>9</v>
      </c>
      <c r="I50" s="39">
        <v>13</v>
      </c>
      <c r="J50" s="39">
        <v>17</v>
      </c>
      <c r="K50" s="39">
        <v>19</v>
      </c>
      <c r="L50" s="39">
        <v>23</v>
      </c>
      <c r="M50" s="39">
        <v>18</v>
      </c>
      <c r="N50" s="39">
        <v>8</v>
      </c>
      <c r="O50" s="39">
        <v>153</v>
      </c>
    </row>
    <row r="51" spans="1:15" x14ac:dyDescent="0.2">
      <c r="A51" s="60"/>
      <c r="B51" s="38" t="s">
        <v>20</v>
      </c>
      <c r="C51" s="39"/>
      <c r="D51" s="40">
        <v>1</v>
      </c>
      <c r="E51" s="40"/>
      <c r="F51" s="39">
        <v>1</v>
      </c>
      <c r="G51" s="39"/>
      <c r="H51" s="39"/>
      <c r="I51" s="39"/>
      <c r="J51" s="39">
        <v>1</v>
      </c>
      <c r="K51" s="39"/>
      <c r="L51" s="39"/>
      <c r="M51" s="39">
        <v>1</v>
      </c>
      <c r="N51" s="39">
        <v>2</v>
      </c>
      <c r="O51" s="39">
        <v>6</v>
      </c>
    </row>
    <row r="52" spans="1:15" x14ac:dyDescent="0.2">
      <c r="A52" s="60"/>
      <c r="B52" s="41" t="s">
        <v>25</v>
      </c>
      <c r="C52" s="42">
        <v>44</v>
      </c>
      <c r="D52" s="42">
        <v>13</v>
      </c>
      <c r="E52" s="42">
        <v>6</v>
      </c>
      <c r="F52" s="42">
        <v>10</v>
      </c>
      <c r="G52" s="42">
        <v>16</v>
      </c>
      <c r="H52" s="42">
        <v>17</v>
      </c>
      <c r="I52" s="42">
        <v>28</v>
      </c>
      <c r="J52" s="42">
        <v>59</v>
      </c>
      <c r="K52" s="42">
        <v>95</v>
      </c>
      <c r="L52" s="42">
        <v>151</v>
      </c>
      <c r="M52" s="42">
        <v>293</v>
      </c>
      <c r="N52" s="42">
        <v>333</v>
      </c>
      <c r="O52" s="42">
        <v>1065</v>
      </c>
    </row>
    <row r="53" spans="1:15" x14ac:dyDescent="0.2">
      <c r="A53" s="61"/>
      <c r="B53" s="43" t="s">
        <v>26</v>
      </c>
      <c r="C53" s="44">
        <v>4.1314553990610299E-2</v>
      </c>
      <c r="D53" s="44">
        <v>1.22065727699531E-2</v>
      </c>
      <c r="E53" s="44">
        <v>5.6338028169014096E-3</v>
      </c>
      <c r="F53" s="44">
        <v>9.3896713615023494E-3</v>
      </c>
      <c r="G53" s="44">
        <v>1.5023474178403801E-2</v>
      </c>
      <c r="H53" s="44">
        <v>1.5962441314554002E-2</v>
      </c>
      <c r="I53" s="44">
        <v>2.6291079812206599E-2</v>
      </c>
      <c r="J53" s="44">
        <v>5.5399061032863899E-2</v>
      </c>
      <c r="K53" s="44">
        <v>8.9201877934272297E-2</v>
      </c>
      <c r="L53" s="44">
        <v>0.14178403755868499</v>
      </c>
      <c r="M53" s="44">
        <v>0.27511737089201899</v>
      </c>
      <c r="N53" s="44">
        <v>0.31267605633802797</v>
      </c>
      <c r="O53" s="44">
        <v>1</v>
      </c>
    </row>
    <row r="55" spans="1:15" x14ac:dyDescent="0.2">
      <c r="A55" s="46" t="s">
        <v>43</v>
      </c>
    </row>
    <row r="56" spans="1:15" x14ac:dyDescent="0.2">
      <c r="A56" s="46" t="s">
        <v>9</v>
      </c>
    </row>
  </sheetData>
  <mergeCells count="6">
    <mergeCell ref="A47:A53"/>
    <mergeCell ref="A7:A13"/>
    <mergeCell ref="A15:A21"/>
    <mergeCell ref="A23:A29"/>
    <mergeCell ref="A31:A37"/>
    <mergeCell ref="A39:A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E40D16-DAAA-4852-BC51-F14D5F603E6A}"/>
</file>

<file path=customXml/itemProps2.xml><?xml version="1.0" encoding="utf-8"?>
<ds:datastoreItem xmlns:ds="http://schemas.openxmlformats.org/officeDocument/2006/customXml" ds:itemID="{BF35ED84-981E-4C2D-82E0-B467BB644955}"/>
</file>

<file path=customXml/itemProps3.xml><?xml version="1.0" encoding="utf-8"?>
<ds:datastoreItem xmlns:ds="http://schemas.openxmlformats.org/officeDocument/2006/customXml" ds:itemID="{A57D12B5-9586-44A6-8A06-C2B8AF3DFD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2019-10-01T13:51:38Z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