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tabRatio="482"/>
  </bookViews>
  <sheets>
    <sheet name="Flussi_perugia" sheetId="1" r:id="rId1"/>
    <sheet name="varpend_perugia" sheetId="2" r:id="rId2"/>
  </sheets>
  <definedNames>
    <definedName name="_xlnm._FilterDatabase" localSheetId="0" hidden="1">Flussi_perugia!$A$5:$B$9</definedName>
    <definedName name="_xlnm._FilterDatabase" localSheetId="1" hidden="1">varpend_perugia!$A$5:$E$5</definedName>
    <definedName name="_xlnm.Print_Area" localSheetId="0">Flussi_perugia!$A$1:$H$42</definedName>
    <definedName name="_xlnm.Print_Area" localSheetId="1">varpend_perugia!$A$1:$E$16</definedName>
  </definedNames>
  <calcPr calcId="145621"/>
</workbook>
</file>

<file path=xl/calcChain.xml><?xml version="1.0" encoding="utf-8"?>
<calcChain xmlns="http://schemas.openxmlformats.org/spreadsheetml/2006/main">
  <c r="F36" i="1" l="1"/>
  <c r="E38" i="1" s="1"/>
  <c r="E36" i="1"/>
  <c r="F27" i="1"/>
  <c r="E29" i="1" s="1"/>
  <c r="E27" i="1"/>
  <c r="H9" i="1" l="1"/>
  <c r="G9" i="1"/>
  <c r="G11" i="1" l="1"/>
  <c r="C18" i="1"/>
  <c r="D18" i="1"/>
  <c r="E6" i="2" l="1"/>
  <c r="D36" i="1"/>
  <c r="C36" i="1"/>
  <c r="D27" i="1"/>
  <c r="C27" i="1"/>
  <c r="C20" i="1"/>
  <c r="F18" i="1"/>
  <c r="E18" i="1"/>
  <c r="F9" i="1"/>
  <c r="E9" i="1"/>
  <c r="D9" i="1"/>
  <c r="C9" i="1"/>
  <c r="C29" i="1" l="1"/>
  <c r="C38" i="1"/>
  <c r="C11" i="1"/>
  <c r="E11" i="1"/>
  <c r="E20" i="1"/>
</calcChain>
</file>

<file path=xl/sharedStrings.xml><?xml version="1.0" encoding="utf-8"?>
<sst xmlns="http://schemas.openxmlformats.org/spreadsheetml/2006/main" count="69" uniqueCount="34">
  <si>
    <t>Distretto di Perugia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</si>
  <si>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</si>
  <si>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</si>
  <si>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</si>
  <si>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</si>
  <si>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</si>
  <si>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</si>
  <si>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</si>
  <si>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Perugia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</si>
  <si>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</si>
  <si>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</si>
  <si>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</si>
  <si>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</si>
  <si>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</si>
  <si>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Perugia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</si>
  <si>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</si>
  <si>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</si>
  <si>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</si>
  <si>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</si>
  <si>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</si>
  <si>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</si>
  <si>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Spoleto</t>
  </si>
  <si>
    <t>Tribunale Ordinario di Marsala</t>
  </si>
  <si>
    <t>Tribunale Ordinario di Terni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</si>
  <si>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</si>
  <si>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</si>
  <si>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</si>
  <si>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</si>
  <si>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 xml:space="preserve">TOTALE PENALE </t>
  </si>
  <si>
    <t>Pendenti al 31/12/2014</t>
  </si>
  <si>
    <t>Pendenti al 30/09/2017</t>
  </si>
  <si>
    <t>SETTORE PENALE. Anni 2015 - 30 settembre 2017, registro autori di reato noti.</t>
  </si>
  <si>
    <t>Definiti gen - set 2017</t>
  </si>
  <si>
    <t xml:space="preserve">Iscritti gen - set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</si>
</sst>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4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14" fillId="2" borderId="0" xfId="0" applyFont="1" applyFill="1" applyAlignment="1">
      <alignment vertical="center" wrapText="1"/>
    </xf>
    <xf numFmtId="3" fontId="8" fillId="0" borderId="2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7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="120" zoomScaleNormal="120" workbookViewId="0">
      <selection activeCell="F17" sqref="F17"/>
    </sheetView>
  </sheetViews>
  <sheetFormatPr defaultColWidth="9.109375" defaultRowHeight="13.8" x14ac:dyDescent="0.3"/>
  <cols>
    <col min="1" max="1" width="19.44140625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9" ht="15.6" x14ac:dyDescent="0.3">
      <c r="A1" s="1" t="s">
        <v>0</v>
      </c>
    </row>
    <row r="2" spans="1:9" ht="14.4" x14ac:dyDescent="0.3">
      <c r="A2" s="4" t="s">
        <v>1</v>
      </c>
      <c r="D2" s="3"/>
      <c r="F2" s="2"/>
    </row>
    <row r="3" spans="1:9" ht="13.95" customHeight="1" x14ac:dyDescent="0.3">
      <c r="A3" s="55" t="s">
        <v>31</v>
      </c>
    </row>
    <row r="4" spans="1:9" ht="6.75" customHeight="1" x14ac:dyDescent="0.3"/>
    <row r="5" spans="1:9" ht="44.4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6" t="s">
        <v>33</v>
      </c>
      <c r="H5" s="6" t="s">
        <v>32</v>
      </c>
    </row>
    <row r="6" spans="1:9" x14ac:dyDescent="0.3">
      <c r="A6" s="61" t="s">
        <v>8</v>
      </c>
      <c r="B6" s="8" t="s">
        <v>9</v>
      </c>
      <c r="C6" s="10">
        <v>1425</v>
      </c>
      <c r="D6" s="11">
        <v>1552</v>
      </c>
      <c r="E6" s="12">
        <v>1211</v>
      </c>
      <c r="F6" s="13">
        <v>1881</v>
      </c>
      <c r="G6" s="12">
        <v>916</v>
      </c>
      <c r="H6" s="13">
        <v>1360</v>
      </c>
      <c r="I6" s="14"/>
    </row>
    <row r="7" spans="1:9" x14ac:dyDescent="0.3">
      <c r="A7" s="61"/>
      <c r="B7" s="8" t="s">
        <v>10</v>
      </c>
      <c r="C7" s="10">
        <v>13</v>
      </c>
      <c r="D7" s="11">
        <v>13</v>
      </c>
      <c r="E7" s="12">
        <v>11</v>
      </c>
      <c r="F7" s="13">
        <v>15</v>
      </c>
      <c r="G7" s="12">
        <v>6</v>
      </c>
      <c r="H7" s="13">
        <v>10</v>
      </c>
      <c r="I7" s="14"/>
    </row>
    <row r="8" spans="1:9" x14ac:dyDescent="0.3">
      <c r="A8" s="61"/>
      <c r="B8" s="8" t="s">
        <v>11</v>
      </c>
      <c r="C8" s="16">
        <v>10</v>
      </c>
      <c r="D8" s="11">
        <v>8</v>
      </c>
      <c r="E8" s="17">
        <v>4</v>
      </c>
      <c r="F8" s="13">
        <v>12</v>
      </c>
      <c r="G8" s="17">
        <v>4</v>
      </c>
      <c r="H8" s="13">
        <v>4</v>
      </c>
      <c r="I8" s="14"/>
    </row>
    <row r="9" spans="1:9" x14ac:dyDescent="0.3">
      <c r="A9" s="61"/>
      <c r="B9" s="18" t="s">
        <v>12</v>
      </c>
      <c r="C9" s="19">
        <f t="shared" ref="C9:D9" si="0">SUM(C6:C8)</f>
        <v>1448</v>
      </c>
      <c r="D9" s="19">
        <f t="shared" si="0"/>
        <v>1573</v>
      </c>
      <c r="E9" s="20">
        <f t="shared" ref="E9:H9" si="1">SUM(E6:E8)</f>
        <v>1226</v>
      </c>
      <c r="F9" s="20">
        <f t="shared" si="1"/>
        <v>1908</v>
      </c>
      <c r="G9" s="20">
        <f t="shared" si="1"/>
        <v>926</v>
      </c>
      <c r="H9" s="20">
        <f t="shared" si="1"/>
        <v>1374</v>
      </c>
      <c r="I9" s="14"/>
    </row>
    <row r="10" spans="1:9" ht="7.2" customHeight="1" x14ac:dyDescent="0.3">
      <c r="A10" s="21"/>
      <c r="B10" s="22"/>
      <c r="C10" s="23"/>
      <c r="D10" s="23"/>
      <c r="E10" s="24"/>
      <c r="F10" s="24"/>
      <c r="G10" s="24"/>
      <c r="H10" s="24"/>
    </row>
    <row r="11" spans="1:9" ht="14.4" customHeight="1" x14ac:dyDescent="0.3">
      <c r="A11" s="21"/>
      <c r="B11" s="25" t="s">
        <v>13</v>
      </c>
      <c r="C11" s="59">
        <f>D9/C9</f>
        <v>1.0863259668508287</v>
      </c>
      <c r="D11" s="60"/>
      <c r="E11" s="57">
        <f>F9/E9</f>
        <v>1.5562805872756933</v>
      </c>
      <c r="F11" s="58"/>
      <c r="G11" s="57">
        <f>H9/G9</f>
        <v>1.4838012958963283</v>
      </c>
      <c r="H11" s="58"/>
    </row>
    <row r="12" spans="1:9" x14ac:dyDescent="0.3">
      <c r="C12" s="14"/>
      <c r="D12" s="14"/>
      <c r="E12" s="26"/>
      <c r="F12" s="26"/>
      <c r="G12" s="26"/>
      <c r="H12" s="26"/>
    </row>
    <row r="13" spans="1:9" x14ac:dyDescent="0.3">
      <c r="A13" s="61" t="s">
        <v>14</v>
      </c>
      <c r="B13" s="27" t="s">
        <v>15</v>
      </c>
      <c r="C13" s="28">
        <v>1</v>
      </c>
      <c r="D13" s="28">
        <v>8</v>
      </c>
      <c r="E13" s="29">
        <v>5</v>
      </c>
      <c r="F13" s="29">
        <v>3</v>
      </c>
      <c r="G13" s="29"/>
      <c r="H13" s="29"/>
    </row>
    <row r="14" spans="1:9" x14ac:dyDescent="0.3">
      <c r="A14" s="61" t="s">
        <v>16</v>
      </c>
      <c r="B14" s="27" t="s">
        <v>17</v>
      </c>
      <c r="C14" s="9">
        <v>136</v>
      </c>
      <c r="D14" s="9">
        <v>101</v>
      </c>
      <c r="E14" s="30">
        <v>143</v>
      </c>
      <c r="F14" s="30">
        <v>94</v>
      </c>
      <c r="G14" s="30"/>
      <c r="H14" s="30"/>
    </row>
    <row r="15" spans="1:9" x14ac:dyDescent="0.3">
      <c r="A15" s="61" t="s">
        <v>16</v>
      </c>
      <c r="B15" s="31" t="s">
        <v>18</v>
      </c>
      <c r="C15" s="9">
        <v>2555</v>
      </c>
      <c r="D15" s="9">
        <v>2065</v>
      </c>
      <c r="E15" s="30">
        <v>3137</v>
      </c>
      <c r="F15" s="30">
        <v>3093</v>
      </c>
      <c r="G15" s="30"/>
      <c r="H15" s="30"/>
    </row>
    <row r="16" spans="1:9" ht="21.6" x14ac:dyDescent="0.3">
      <c r="A16" s="61" t="s">
        <v>16</v>
      </c>
      <c r="B16" s="32" t="s">
        <v>19</v>
      </c>
      <c r="C16" s="9">
        <v>51</v>
      </c>
      <c r="D16" s="9">
        <v>11</v>
      </c>
      <c r="E16" s="30">
        <v>60</v>
      </c>
      <c r="F16" s="30">
        <v>67</v>
      </c>
      <c r="G16" s="30"/>
      <c r="H16" s="30"/>
    </row>
    <row r="17" spans="1:8" x14ac:dyDescent="0.3">
      <c r="A17" s="61" t="s">
        <v>16</v>
      </c>
      <c r="B17" s="33" t="s">
        <v>20</v>
      </c>
      <c r="C17" s="15">
        <v>6175</v>
      </c>
      <c r="D17" s="15">
        <v>6944</v>
      </c>
      <c r="E17" s="34">
        <v>6001</v>
      </c>
      <c r="F17" s="34">
        <v>8048</v>
      </c>
      <c r="G17" s="34">
        <v>974</v>
      </c>
      <c r="H17" s="34">
        <v>3013</v>
      </c>
    </row>
    <row r="18" spans="1:8" x14ac:dyDescent="0.3">
      <c r="A18" s="61" t="s">
        <v>16</v>
      </c>
      <c r="B18" s="25" t="s">
        <v>12</v>
      </c>
      <c r="C18" s="20">
        <f t="shared" ref="C18:D18" si="2">SUM(C13:C17)</f>
        <v>8918</v>
      </c>
      <c r="D18" s="20">
        <f t="shared" si="2"/>
        <v>9129</v>
      </c>
      <c r="E18" s="20">
        <f>SUM(E13:E17)</f>
        <v>9346</v>
      </c>
      <c r="F18" s="20">
        <f t="shared" ref="F18" si="3">SUM(F13:F17)</f>
        <v>11305</v>
      </c>
      <c r="G18" s="20"/>
      <c r="H18" s="20"/>
    </row>
    <row r="19" spans="1:8" ht="6" customHeight="1" x14ac:dyDescent="0.3">
      <c r="A19" s="21"/>
      <c r="B19" s="35"/>
      <c r="C19" s="36"/>
      <c r="D19" s="36"/>
      <c r="E19" s="37"/>
      <c r="F19" s="37"/>
      <c r="G19" s="37"/>
      <c r="H19" s="37"/>
    </row>
    <row r="20" spans="1:8" ht="13.95" customHeight="1" x14ac:dyDescent="0.3">
      <c r="A20" s="21"/>
      <c r="B20" s="25" t="s">
        <v>13</v>
      </c>
      <c r="C20" s="59">
        <f>D18/C18</f>
        <v>1.0236600134559317</v>
      </c>
      <c r="D20" s="60"/>
      <c r="E20" s="57">
        <f>F18/E18</f>
        <v>1.2096083886154505</v>
      </c>
      <c r="F20" s="58"/>
      <c r="G20" s="57"/>
      <c r="H20" s="58"/>
    </row>
    <row r="21" spans="1:8" ht="8.4" customHeight="1" x14ac:dyDescent="0.3">
      <c r="A21" s="38"/>
      <c r="B21" s="35"/>
      <c r="C21" s="36"/>
      <c r="D21" s="36"/>
      <c r="E21" s="37"/>
      <c r="F21" s="37"/>
      <c r="G21" s="37"/>
      <c r="H21" s="37"/>
    </row>
    <row r="22" spans="1:8" ht="13.8" hidden="1" customHeight="1" x14ac:dyDescent="0.3">
      <c r="A22" s="61" t="s">
        <v>21</v>
      </c>
      <c r="B22" s="27"/>
      <c r="C22" s="9"/>
      <c r="D22" s="9"/>
      <c r="E22" s="30"/>
      <c r="F22" s="30"/>
      <c r="G22" s="30"/>
      <c r="H22" s="30"/>
    </row>
    <row r="23" spans="1:8" x14ac:dyDescent="0.3">
      <c r="A23" s="61"/>
      <c r="B23" s="27" t="s">
        <v>17</v>
      </c>
      <c r="C23" s="30">
        <v>20</v>
      </c>
      <c r="D23" s="30">
        <v>11</v>
      </c>
      <c r="E23" s="53">
        <v>17</v>
      </c>
      <c r="F23" s="53">
        <v>12</v>
      </c>
      <c r="G23" s="53"/>
      <c r="H23" s="53"/>
    </row>
    <row r="24" spans="1:8" x14ac:dyDescent="0.3">
      <c r="A24" s="61" t="s">
        <v>22</v>
      </c>
      <c r="B24" s="31" t="s">
        <v>18</v>
      </c>
      <c r="C24" s="30">
        <v>515</v>
      </c>
      <c r="D24" s="30">
        <v>572</v>
      </c>
      <c r="E24" s="53">
        <v>612</v>
      </c>
      <c r="F24" s="53">
        <v>507</v>
      </c>
      <c r="G24" s="53"/>
      <c r="H24" s="53"/>
    </row>
    <row r="25" spans="1:8" ht="23.4" customHeight="1" x14ac:dyDescent="0.3">
      <c r="A25" s="61" t="s">
        <v>22</v>
      </c>
      <c r="B25" s="32" t="s">
        <v>19</v>
      </c>
      <c r="C25" s="30">
        <v>0</v>
      </c>
      <c r="D25" s="30">
        <v>0</v>
      </c>
      <c r="E25" s="53">
        <v>0</v>
      </c>
      <c r="F25" s="53">
        <v>0</v>
      </c>
      <c r="G25" s="53"/>
      <c r="H25" s="53"/>
    </row>
    <row r="26" spans="1:8" x14ac:dyDescent="0.3">
      <c r="A26" s="61" t="s">
        <v>22</v>
      </c>
      <c r="B26" s="33" t="s">
        <v>20</v>
      </c>
      <c r="C26" s="15">
        <v>2499</v>
      </c>
      <c r="D26" s="15">
        <v>611</v>
      </c>
      <c r="E26" s="34">
        <v>3630</v>
      </c>
      <c r="F26" s="34">
        <v>1250</v>
      </c>
      <c r="G26" s="34">
        <v>348</v>
      </c>
      <c r="H26" s="34">
        <v>742</v>
      </c>
    </row>
    <row r="27" spans="1:8" x14ac:dyDescent="0.3">
      <c r="A27" s="61" t="s">
        <v>22</v>
      </c>
      <c r="B27" s="25" t="s">
        <v>12</v>
      </c>
      <c r="C27" s="19">
        <f t="shared" ref="C27:D27" si="4">SUM(C22:C26)</f>
        <v>3034</v>
      </c>
      <c r="D27" s="19">
        <f t="shared" si="4"/>
        <v>1194</v>
      </c>
      <c r="E27" s="19">
        <f t="shared" ref="E27:H27" si="5">SUM(E22:E26)</f>
        <v>4259</v>
      </c>
      <c r="F27" s="19">
        <f t="shared" si="5"/>
        <v>1769</v>
      </c>
      <c r="G27" s="19"/>
      <c r="H27" s="19"/>
    </row>
    <row r="28" spans="1:8" ht="6" customHeight="1" x14ac:dyDescent="0.3">
      <c r="A28" s="21"/>
      <c r="B28" s="39"/>
      <c r="C28" s="36"/>
      <c r="D28" s="36"/>
      <c r="E28" s="36"/>
      <c r="F28" s="36"/>
      <c r="G28" s="36"/>
      <c r="H28" s="36"/>
    </row>
    <row r="29" spans="1:8" ht="13.95" customHeight="1" x14ac:dyDescent="0.3">
      <c r="A29" s="21"/>
      <c r="B29" s="25" t="s">
        <v>13</v>
      </c>
      <c r="C29" s="59">
        <f t="shared" ref="C29" si="6">D27/C27</f>
        <v>0.39353988134475937</v>
      </c>
      <c r="D29" s="60"/>
      <c r="E29" s="59">
        <f t="shared" ref="E29" si="7">F27/E27</f>
        <v>0.41535571730453158</v>
      </c>
      <c r="F29" s="60"/>
      <c r="G29" s="59"/>
      <c r="H29" s="60"/>
    </row>
    <row r="30" spans="1:8" x14ac:dyDescent="0.3">
      <c r="C30" s="14"/>
      <c r="D30" s="14"/>
      <c r="E30" s="26"/>
      <c r="F30" s="26"/>
      <c r="G30" s="26"/>
      <c r="H30" s="26"/>
    </row>
    <row r="31" spans="1:8" x14ac:dyDescent="0.3">
      <c r="A31" s="61" t="s">
        <v>23</v>
      </c>
      <c r="B31" s="27" t="s">
        <v>15</v>
      </c>
      <c r="C31" s="28">
        <v>0</v>
      </c>
      <c r="D31" s="28">
        <v>0</v>
      </c>
      <c r="E31" s="54">
        <v>3</v>
      </c>
      <c r="F31" s="54">
        <v>2</v>
      </c>
      <c r="G31" s="54">
        <v>0</v>
      </c>
      <c r="H31" s="54">
        <v>0</v>
      </c>
    </row>
    <row r="32" spans="1:8" x14ac:dyDescent="0.3">
      <c r="A32" s="61"/>
      <c r="B32" s="27" t="s">
        <v>17</v>
      </c>
      <c r="C32" s="9">
        <v>62</v>
      </c>
      <c r="D32" s="9">
        <v>62</v>
      </c>
      <c r="E32" s="30">
        <v>54</v>
      </c>
      <c r="F32" s="30">
        <v>37</v>
      </c>
      <c r="G32" s="30"/>
      <c r="H32" s="30"/>
    </row>
    <row r="33" spans="1:8" x14ac:dyDescent="0.3">
      <c r="A33" s="61"/>
      <c r="B33" s="31" t="s">
        <v>18</v>
      </c>
      <c r="C33" s="9">
        <v>1468</v>
      </c>
      <c r="D33" s="9">
        <v>1198</v>
      </c>
      <c r="E33" s="30">
        <v>1799</v>
      </c>
      <c r="F33" s="30">
        <v>1449</v>
      </c>
      <c r="G33" s="30"/>
      <c r="H33" s="30"/>
    </row>
    <row r="34" spans="1:8" ht="24.6" customHeight="1" x14ac:dyDescent="0.3">
      <c r="A34" s="61"/>
      <c r="B34" s="32" t="s">
        <v>19</v>
      </c>
      <c r="C34" s="9">
        <v>37</v>
      </c>
      <c r="D34" s="9">
        <v>27</v>
      </c>
      <c r="E34" s="30">
        <v>34</v>
      </c>
      <c r="F34" s="30">
        <v>26</v>
      </c>
      <c r="G34" s="30"/>
      <c r="H34" s="30"/>
    </row>
    <row r="35" spans="1:8" x14ac:dyDescent="0.3">
      <c r="A35" s="61"/>
      <c r="B35" s="33" t="s">
        <v>20</v>
      </c>
      <c r="C35" s="15">
        <v>3707</v>
      </c>
      <c r="D35" s="15">
        <v>3530</v>
      </c>
      <c r="E35" s="34">
        <v>3151</v>
      </c>
      <c r="F35" s="34">
        <v>3650</v>
      </c>
      <c r="G35" s="34"/>
      <c r="H35" s="34"/>
    </row>
    <row r="36" spans="1:8" x14ac:dyDescent="0.3">
      <c r="A36" s="61"/>
      <c r="B36" s="25" t="s">
        <v>12</v>
      </c>
      <c r="C36" s="19">
        <f t="shared" ref="C36:D36" si="8">SUM(C31:C35)</f>
        <v>5274</v>
      </c>
      <c r="D36" s="19">
        <f t="shared" si="8"/>
        <v>4817</v>
      </c>
      <c r="E36" s="19">
        <f t="shared" ref="E36:H36" si="9">SUM(E31:E35)</f>
        <v>5041</v>
      </c>
      <c r="F36" s="19">
        <f t="shared" si="9"/>
        <v>5164</v>
      </c>
      <c r="G36" s="19"/>
      <c r="H36" s="19"/>
    </row>
    <row r="37" spans="1:8" ht="8.25" customHeight="1" x14ac:dyDescent="0.3">
      <c r="A37" s="21"/>
      <c r="B37" s="35"/>
      <c r="C37" s="36"/>
      <c r="D37" s="36"/>
      <c r="E37" s="36"/>
      <c r="F37" s="36"/>
      <c r="G37" s="36"/>
      <c r="H37" s="36"/>
    </row>
    <row r="38" spans="1:8" x14ac:dyDescent="0.3">
      <c r="A38" s="21"/>
      <c r="B38" s="25" t="s">
        <v>13</v>
      </c>
      <c r="C38" s="59">
        <f>D36/C36</f>
        <v>0.91334850208570351</v>
      </c>
      <c r="D38" s="60"/>
      <c r="E38" s="59">
        <f>F36/E36</f>
        <v>1.0243999206506647</v>
      </c>
      <c r="F38" s="60"/>
      <c r="G38" s="59"/>
      <c r="H38" s="60"/>
    </row>
    <row r="39" spans="1:8" x14ac:dyDescent="0.3">
      <c r="A39" s="21"/>
      <c r="B39" s="35"/>
      <c r="C39" s="40"/>
      <c r="D39" s="40"/>
      <c r="E39" s="41"/>
      <c r="F39" s="41"/>
      <c r="G39" s="40"/>
      <c r="H39" s="40"/>
    </row>
    <row r="40" spans="1:8" x14ac:dyDescent="0.3">
      <c r="A40" s="42"/>
    </row>
    <row r="41" spans="1:8" ht="22.95" customHeight="1" x14ac:dyDescent="0.3">
      <c r="A41" s="56" t="s">
        <v>24</v>
      </c>
      <c r="B41" s="56"/>
      <c r="C41" s="56"/>
      <c r="D41" s="56"/>
      <c r="H41" s="14"/>
    </row>
    <row r="42" spans="1:8" ht="33" customHeight="1" x14ac:dyDescent="0.3">
      <c r="A42" s="56" t="s">
        <v>25</v>
      </c>
      <c r="B42" s="56"/>
      <c r="C42" s="56"/>
      <c r="D42" s="56"/>
      <c r="H42" s="14"/>
    </row>
  </sheetData>
  <mergeCells count="18">
    <mergeCell ref="A6:A9"/>
    <mergeCell ref="C11:D11"/>
    <mergeCell ref="E11:F11"/>
    <mergeCell ref="A13:A18"/>
    <mergeCell ref="E29:F29"/>
    <mergeCell ref="A22:A27"/>
    <mergeCell ref="C29:D29"/>
    <mergeCell ref="C20:D20"/>
    <mergeCell ref="E20:F20"/>
    <mergeCell ref="A41:D41"/>
    <mergeCell ref="A42:D42"/>
    <mergeCell ref="G11:H11"/>
    <mergeCell ref="G20:H20"/>
    <mergeCell ref="G29:H29"/>
    <mergeCell ref="G38:H38"/>
    <mergeCell ref="A31:A36"/>
    <mergeCell ref="C38:D38"/>
    <mergeCell ref="E38:F38"/>
  </mergeCells>
  <conditionalFormatting sqref="C11:D11">
    <cfRule type="cellIs" dxfId="63" priority="55" operator="greaterThan">
      <formula>1</formula>
    </cfRule>
    <cfRule type="cellIs" dxfId="62" priority="66" operator="lessThan">
      <formula>1</formula>
    </cfRule>
  </conditionalFormatting>
  <conditionalFormatting sqref="C29:D29 C38:D38">
    <cfRule type="cellIs" dxfId="61" priority="63" operator="lessThan">
      <formula>1</formula>
    </cfRule>
    <cfRule type="cellIs" dxfId="60" priority="64" operator="lessThan">
      <formula>0.99</formula>
    </cfRule>
    <cfRule type="cellIs" dxfId="59" priority="65" operator="greaterThan">
      <formula>1</formula>
    </cfRule>
  </conditionalFormatting>
  <conditionalFormatting sqref="C20:D20">
    <cfRule type="cellIs" dxfId="58" priority="60" operator="lessThan">
      <formula>1</formula>
    </cfRule>
    <cfRule type="cellIs" dxfId="57" priority="61" operator="lessThan">
      <formula>0.99</formula>
    </cfRule>
    <cfRule type="cellIs" dxfId="56" priority="62" operator="greaterThan">
      <formula>1</formula>
    </cfRule>
  </conditionalFormatting>
  <conditionalFormatting sqref="E11:F11">
    <cfRule type="cellIs" dxfId="55" priority="47" operator="greaterThan">
      <formula>1</formula>
    </cfRule>
    <cfRule type="cellIs" dxfId="54" priority="51" operator="lessThan">
      <formula>1</formula>
    </cfRule>
  </conditionalFormatting>
  <conditionalFormatting sqref="E20:F20">
    <cfRule type="cellIs" dxfId="53" priority="48" operator="lessThan">
      <formula>1</formula>
    </cfRule>
    <cfRule type="cellIs" dxfId="52" priority="49" operator="lessThan">
      <formula>0.99</formula>
    </cfRule>
    <cfRule type="cellIs" dxfId="51" priority="50" operator="greaterThan">
      <formula>1</formula>
    </cfRule>
  </conditionalFormatting>
  <conditionalFormatting sqref="G11:H11">
    <cfRule type="cellIs" dxfId="50" priority="13" operator="greaterThan">
      <formula>1</formula>
    </cfRule>
    <cfRule type="cellIs" dxfId="49" priority="17" operator="lessThan">
      <formula>1</formula>
    </cfRule>
  </conditionalFormatting>
  <conditionalFormatting sqref="E29:F29">
    <cfRule type="cellIs" dxfId="45" priority="7" operator="lessThan">
      <formula>1</formula>
    </cfRule>
    <cfRule type="cellIs" dxfId="44" priority="8" operator="lessThan">
      <formula>0.99</formula>
    </cfRule>
    <cfRule type="cellIs" dxfId="43" priority="9" operator="greaterThan">
      <formula>1</formula>
    </cfRule>
  </conditionalFormatting>
  <conditionalFormatting sqref="E38:F38">
    <cfRule type="cellIs" dxfId="39" priority="1" operator="lessThan">
      <formula>1</formula>
    </cfRule>
    <cfRule type="cellIs" dxfId="38" priority="2" operator="lessThan">
      <formula>0.99</formula>
    </cfRule>
    <cfRule type="cellIs" dxfId="37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zoomScaleSheetLayoutView="85" workbookViewId="0">
      <selection activeCell="C12" sqref="C12"/>
    </sheetView>
  </sheetViews>
  <sheetFormatPr defaultColWidth="9.109375" defaultRowHeight="13.8" x14ac:dyDescent="0.3"/>
  <cols>
    <col min="1" max="1" width="27.109375" style="2" customWidth="1"/>
    <col min="2" max="2" width="14.21875" style="2" customWidth="1"/>
    <col min="3" max="5" width="16.21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26</v>
      </c>
    </row>
    <row r="3" spans="1:8" x14ac:dyDescent="0.3">
      <c r="A3" s="55" t="s">
        <v>31</v>
      </c>
    </row>
    <row r="5" spans="1:8" ht="33" customHeight="1" x14ac:dyDescent="0.3">
      <c r="A5" s="5" t="s">
        <v>2</v>
      </c>
      <c r="B5" s="5" t="s">
        <v>3</v>
      </c>
      <c r="C5" s="43" t="s">
        <v>29</v>
      </c>
      <c r="D5" s="43" t="s">
        <v>30</v>
      </c>
      <c r="E5" s="43" t="s">
        <v>27</v>
      </c>
    </row>
    <row r="6" spans="1:8" ht="27.6" customHeight="1" x14ac:dyDescent="0.3">
      <c r="A6" s="44" t="s">
        <v>8</v>
      </c>
      <c r="B6" s="18" t="s">
        <v>12</v>
      </c>
      <c r="C6" s="45">
        <v>3785</v>
      </c>
      <c r="D6" s="45">
        <v>2530</v>
      </c>
      <c r="E6" s="46">
        <f>(D6-C6)/C6</f>
        <v>-0.33157199471598414</v>
      </c>
    </row>
    <row r="7" spans="1:8" ht="18.600000000000001" customHeight="1" x14ac:dyDescent="0.3">
      <c r="A7" s="21"/>
      <c r="B7" s="22"/>
      <c r="C7" s="23"/>
      <c r="D7" s="23"/>
      <c r="E7" s="23"/>
    </row>
    <row r="8" spans="1:8" ht="27.6" customHeight="1" x14ac:dyDescent="0.3">
      <c r="A8" s="44" t="s">
        <v>14</v>
      </c>
      <c r="B8" s="25" t="s">
        <v>12</v>
      </c>
      <c r="C8" s="47">
        <v>26244</v>
      </c>
      <c r="D8" s="47"/>
      <c r="E8" s="48"/>
    </row>
    <row r="9" spans="1:8" ht="18.600000000000001" customHeight="1" x14ac:dyDescent="0.3">
      <c r="A9" s="49"/>
      <c r="B9" s="22"/>
      <c r="C9" s="50"/>
      <c r="D9" s="50"/>
      <c r="E9" s="51"/>
    </row>
    <row r="10" spans="1:8" ht="27.6" customHeight="1" x14ac:dyDescent="0.3">
      <c r="A10" s="44" t="s">
        <v>21</v>
      </c>
      <c r="B10" s="25" t="s">
        <v>28</v>
      </c>
      <c r="C10" s="47">
        <v>3131</v>
      </c>
      <c r="D10" s="47"/>
      <c r="E10" s="48"/>
    </row>
    <row r="11" spans="1:8" ht="18.600000000000001" customHeight="1" x14ac:dyDescent="0.3">
      <c r="C11" s="14"/>
      <c r="D11" s="14"/>
      <c r="E11" s="23"/>
    </row>
    <row r="12" spans="1:8" ht="27.6" customHeight="1" x14ac:dyDescent="0.3">
      <c r="A12" s="44" t="s">
        <v>23</v>
      </c>
      <c r="B12" s="25" t="s">
        <v>12</v>
      </c>
      <c r="C12" s="47">
        <v>3662</v>
      </c>
      <c r="D12" s="47"/>
      <c r="E12" s="48"/>
    </row>
    <row r="13" spans="1:8" ht="9" customHeight="1" x14ac:dyDescent="0.3">
      <c r="C13" s="14"/>
      <c r="D13" s="14"/>
    </row>
    <row r="15" spans="1:8" ht="22.95" customHeight="1" x14ac:dyDescent="0.3">
      <c r="A15" s="56" t="s">
        <v>24</v>
      </c>
      <c r="B15" s="56"/>
      <c r="C15" s="56"/>
      <c r="D15" s="56"/>
      <c r="E15" s="56"/>
      <c r="F15" s="52"/>
      <c r="G15" s="52"/>
      <c r="H15" s="52"/>
    </row>
    <row r="16" spans="1:8" ht="30.6" customHeight="1" x14ac:dyDescent="0.3">
      <c r="A16" s="56" t="s">
        <v>25</v>
      </c>
      <c r="B16" s="56"/>
      <c r="C16" s="56"/>
      <c r="D16" s="56"/>
      <c r="E16" s="56"/>
    </row>
  </sheetData>
  <mergeCells count="2">
    <mergeCell ref="A15:E15"/>
    <mergeCell ref="A16:E16"/>
  </mergeCells>
  <conditionalFormatting sqref="E6">
    <cfRule type="cellIs" dxfId="36" priority="17" operator="greaterThan">
      <formula>0</formula>
    </cfRule>
    <cfRule type="cellIs" dxfId="35" priority="18" operator="lessThan">
      <formula>0</formula>
    </cfRule>
  </conditionalFormatting>
  <conditionalFormatting sqref="E8">
    <cfRule type="cellIs" dxfId="34" priority="12" operator="lessThan">
      <formula>0</formula>
    </cfRule>
    <cfRule type="cellIs" dxfId="33" priority="13" operator="lessThan">
      <formula>0</formula>
    </cfRule>
    <cfRule type="cellIs" dxfId="32" priority="14" operator="greaterThan">
      <formula>0</formula>
    </cfRule>
  </conditionalFormatting>
  <conditionalFormatting sqref="E10">
    <cfRule type="cellIs" dxfId="31" priority="4" operator="greaterThan">
      <formula>0</formula>
    </cfRule>
    <cfRule type="cellIs" dxfId="30" priority="5" operator="lessThan">
      <formula>0</formula>
    </cfRule>
  </conditionalFormatting>
  <conditionalFormatting sqref="E12">
    <cfRule type="cellIs" dxfId="29" priority="1" operator="lessThan">
      <formula>0</formula>
    </cfRule>
    <cfRule type="cellIs" dxfId="28" priority="2" operator="lessThan">
      <formula>0</formula>
    </cfRule>
    <cfRule type="cellIs" dxfId="27" priority="3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06D36C-D1CA-433E-A09E-86460583FDA2}"/>
</file>

<file path=customXml/itemProps2.xml><?xml version="1.0" encoding="utf-8"?>
<ds:datastoreItem xmlns:ds="http://schemas.openxmlformats.org/officeDocument/2006/customXml" ds:itemID="{847AF54B-15C9-40CF-BD0C-ED675106A4C6}"/>
</file>

<file path=customXml/itemProps3.xml><?xml version="1.0" encoding="utf-8"?>
<ds:datastoreItem xmlns:ds="http://schemas.openxmlformats.org/officeDocument/2006/customXml" ds:itemID="{DD4FC6AF-D88B-49C8-A259-BA44E8013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Flussi_perugia</vt:lpstr>
      <vt:lpstr>varpend_perugia</vt:lpstr>
      <vt:lpstr>Flussi_perugia!Area_stampa</vt:lpstr>
      <vt:lpstr>varpend_perugia!Area_stampa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2017-02-27T15:10:06Z</dcterms:created>
  <dcterms:modified xsi:type="dcterms:W3CDTF">2017-11-29T15:22:52Z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