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" sheetId="7" r:id="rId2"/>
    <sheet name="Stratigrafia pendenti" sheetId="12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'!$A$2:$F$35</definedName>
    <definedName name="_xlnm.Print_Area" localSheetId="1">'Variazione pendenti'!$A$2:$F$14</definedName>
  </definedNames>
  <calcPr calcId="162913"/>
</workbook>
</file>

<file path=xl/calcChain.xml><?xml version="1.0" encoding="utf-8"?>
<calcChain xmlns="http://schemas.openxmlformats.org/spreadsheetml/2006/main">
  <c r="H30" i="6" l="1"/>
  <c r="G32" i="6" s="1"/>
  <c r="G30" i="6"/>
  <c r="H21" i="6"/>
  <c r="G21" i="6"/>
  <c r="H12" i="6"/>
  <c r="G12" i="6"/>
  <c r="G23" i="6" l="1"/>
  <c r="G14" i="6"/>
  <c r="D12" i="6"/>
  <c r="C12" i="6"/>
  <c r="C30" i="6" l="1"/>
  <c r="D30" i="6"/>
  <c r="E30" i="6"/>
  <c r="F30" i="6"/>
  <c r="C21" i="6"/>
  <c r="D21" i="6"/>
  <c r="E21" i="6"/>
  <c r="F21" i="6"/>
  <c r="E12" i="6"/>
  <c r="F12" i="6"/>
  <c r="F11" i="7" l="1"/>
  <c r="E23" i="6" l="1"/>
  <c r="C23" i="6"/>
  <c r="E14" i="6"/>
  <c r="C14" i="6"/>
  <c r="F9" i="7" l="1"/>
  <c r="F7" i="7"/>
  <c r="C32" i="6" l="1"/>
  <c r="E32" i="6"/>
</calcChain>
</file>

<file path=xl/sharedStrings.xml><?xml version="1.0" encoding="utf-8"?>
<sst xmlns="http://schemas.openxmlformats.org/spreadsheetml/2006/main" count="97" uniqueCount="40">
  <si>
    <t>TOTALE</t>
  </si>
  <si>
    <t>Ufficio</t>
  </si>
  <si>
    <t>Macro materia</t>
  </si>
  <si>
    <t>Tribunale Ordinario di Agrigento</t>
  </si>
  <si>
    <t>Tribunale Ordinario di Marsala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</si>
  <si>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</si>
  <si>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</si>
  <si>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</si>
  <si>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</si>
  <si>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</si>
  <si>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</si>
  <si>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</si>
  <si>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</si>
  <si>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</si>
  <si>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</si>
  <si>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</si>
  <si>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</si>
  <si>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</si>
  <si>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</si>
  <si>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Perugia</t>
  </si>
  <si>
    <t>Tribunale Ordinario di Perugia</t>
  </si>
  <si>
    <t>Tribunale Ordinario di Spoleto</t>
  </si>
  <si>
    <t>Tribunale Ordinario di Terni</t>
  </si>
  <si>
    <t>Variazione</t>
  </si>
  <si>
    <t>Fino al 2006</t>
  </si>
  <si>
    <t>Circondario di Tribunale Ordinario di Perugia</t>
  </si>
  <si>
    <t>FALLIMENTARE</t>
  </si>
  <si>
    <t>Totale AREA SIECIC</t>
  </si>
  <si>
    <t>Incidenza percentuale delle classi</t>
  </si>
  <si>
    <t>Circondario di Tribunale Ordinario di Spoleto</t>
  </si>
  <si>
    <t>Circondario di Tribunale Ordinario di Terni</t>
  </si>
  <si>
    <t>Iscritti 2016</t>
  </si>
  <si>
    <t>Definiti 2016</t>
  </si>
  <si>
    <t>Pendenti al 31/12/2014</t>
  </si>
  <si>
    <t>Pendenti al 30/09/2017</t>
  </si>
  <si>
    <t>Ultimo aggiornamento del sistema di rilevazione avvenuto l'8 ottobre 2017</t>
  </si>
  <si>
    <t>Pendenti al 30 settembre 2017</t>
  </si>
  <si>
    <t>Anni 2015 - 30 settembre 2017</t>
  </si>
  <si>
    <t>Iscritti 
gen - set 2017</t>
  </si>
  <si>
    <t>Definiti 
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</si>
</sst>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0" fontId="6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9" fillId="0" borderId="0" xfId="2" applyFont="1"/>
    <xf numFmtId="14" fontId="3" fillId="0" borderId="1" xfId="2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3" fontId="8" fillId="0" borderId="1" xfId="2" applyNumberFormat="1" applyFont="1" applyBorder="1"/>
    <xf numFmtId="0" fontId="3" fillId="0" borderId="0" xfId="5" applyFont="1" applyFill="1"/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J26" sqref="J26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19</v>
      </c>
    </row>
    <row r="2" spans="1:8" ht="15" x14ac:dyDescent="0.25">
      <c r="A2" s="9" t="s">
        <v>8</v>
      </c>
    </row>
    <row r="3" spans="1:8" x14ac:dyDescent="0.2">
      <c r="A3" s="29" t="s">
        <v>11</v>
      </c>
      <c r="B3" s="30"/>
    </row>
    <row r="4" spans="1:8" x14ac:dyDescent="0.2">
      <c r="A4" s="29" t="s">
        <v>37</v>
      </c>
      <c r="B4" s="36"/>
    </row>
    <row r="6" spans="1:8" ht="38.25" x14ac:dyDescent="0.2">
      <c r="A6" s="6" t="s">
        <v>1</v>
      </c>
      <c r="B6" s="6" t="s">
        <v>2</v>
      </c>
      <c r="C6" s="7" t="s">
        <v>5</v>
      </c>
      <c r="D6" s="7" t="s">
        <v>6</v>
      </c>
      <c r="E6" s="7" t="s">
        <v>31</v>
      </c>
      <c r="F6" s="7" t="s">
        <v>32</v>
      </c>
      <c r="G6" s="7" t="s">
        <v>38</v>
      </c>
      <c r="H6" s="7" t="s">
        <v>39</v>
      </c>
    </row>
    <row r="7" spans="1:8" x14ac:dyDescent="0.2">
      <c r="A7" s="50" t="s">
        <v>20</v>
      </c>
      <c r="B7" s="3" t="s">
        <v>12</v>
      </c>
      <c r="C7" s="4">
        <v>2014</v>
      </c>
      <c r="D7" s="4">
        <v>3199</v>
      </c>
      <c r="E7" s="4">
        <v>2078</v>
      </c>
      <c r="F7" s="4">
        <v>2445</v>
      </c>
      <c r="G7" s="4">
        <v>1478</v>
      </c>
      <c r="H7" s="4">
        <v>1742</v>
      </c>
    </row>
    <row r="8" spans="1:8" x14ac:dyDescent="0.2">
      <c r="A8" s="50" t="s">
        <v>3</v>
      </c>
      <c r="B8" s="3" t="s">
        <v>14</v>
      </c>
      <c r="C8" s="4">
        <v>464</v>
      </c>
      <c r="D8" s="4">
        <v>718</v>
      </c>
      <c r="E8" s="4">
        <v>431</v>
      </c>
      <c r="F8" s="4">
        <v>501</v>
      </c>
      <c r="G8" s="4">
        <v>395</v>
      </c>
      <c r="H8" s="4">
        <v>469</v>
      </c>
    </row>
    <row r="9" spans="1:8" x14ac:dyDescent="0.2">
      <c r="A9" s="50" t="s">
        <v>3</v>
      </c>
      <c r="B9" s="3" t="s">
        <v>15</v>
      </c>
      <c r="C9" s="4">
        <v>450</v>
      </c>
      <c r="D9" s="4">
        <v>457</v>
      </c>
      <c r="E9" s="4">
        <v>442</v>
      </c>
      <c r="F9" s="4">
        <v>461</v>
      </c>
      <c r="G9" s="4">
        <v>287</v>
      </c>
      <c r="H9" s="4">
        <v>292</v>
      </c>
    </row>
    <row r="10" spans="1:8" x14ac:dyDescent="0.2">
      <c r="A10" s="50" t="s">
        <v>3</v>
      </c>
      <c r="B10" s="3" t="s">
        <v>16</v>
      </c>
      <c r="C10" s="4">
        <v>130</v>
      </c>
      <c r="D10" s="4">
        <v>87</v>
      </c>
      <c r="E10" s="4">
        <v>120</v>
      </c>
      <c r="F10" s="4">
        <v>76</v>
      </c>
      <c r="G10" s="4">
        <v>90</v>
      </c>
      <c r="H10" s="4">
        <v>97</v>
      </c>
    </row>
    <row r="11" spans="1:8" x14ac:dyDescent="0.2">
      <c r="A11" s="50" t="s">
        <v>3</v>
      </c>
      <c r="B11" s="3" t="s">
        <v>17</v>
      </c>
      <c r="C11" s="4">
        <v>36</v>
      </c>
      <c r="D11" s="4">
        <v>32</v>
      </c>
      <c r="E11" s="4">
        <v>37</v>
      </c>
      <c r="F11" s="4">
        <v>31</v>
      </c>
      <c r="G11" s="4">
        <v>18</v>
      </c>
      <c r="H11" s="4">
        <v>22</v>
      </c>
    </row>
    <row r="12" spans="1:8" x14ac:dyDescent="0.2">
      <c r="A12" s="50"/>
      <c r="B12" s="13" t="s">
        <v>13</v>
      </c>
      <c r="C12" s="14">
        <f>SUM(C7:C11)</f>
        <v>3094</v>
      </c>
      <c r="D12" s="14">
        <f>SUM(D7:D11)</f>
        <v>4493</v>
      </c>
      <c r="E12" s="14">
        <f t="shared" ref="E12:F12" si="0">SUM(E7:E11)</f>
        <v>3108</v>
      </c>
      <c r="F12" s="14">
        <f t="shared" si="0"/>
        <v>3514</v>
      </c>
      <c r="G12" s="14">
        <f t="shared" ref="G12:H12" si="1">SUM(G7:G11)</f>
        <v>2268</v>
      </c>
      <c r="H12" s="14">
        <f t="shared" si="1"/>
        <v>2622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9</v>
      </c>
      <c r="C14" s="51">
        <f>D12/C12</f>
        <v>1.4521654815772462</v>
      </c>
      <c r="D14" s="52"/>
      <c r="E14" s="51">
        <f>F12/E12</f>
        <v>1.1306306306306306</v>
      </c>
      <c r="F14" s="52"/>
      <c r="G14" s="51">
        <f>H12/G12</f>
        <v>1.156084656084656</v>
      </c>
      <c r="H14" s="52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0" t="s">
        <v>21</v>
      </c>
      <c r="B16" s="3" t="s">
        <v>12</v>
      </c>
      <c r="C16" s="4">
        <v>1095</v>
      </c>
      <c r="D16" s="4">
        <v>1336</v>
      </c>
      <c r="E16" s="4">
        <v>1151</v>
      </c>
      <c r="F16" s="4">
        <v>1234</v>
      </c>
      <c r="G16" s="4">
        <v>686</v>
      </c>
      <c r="H16" s="4">
        <v>744</v>
      </c>
    </row>
    <row r="17" spans="1:8" x14ac:dyDescent="0.2">
      <c r="A17" s="50" t="s">
        <v>4</v>
      </c>
      <c r="B17" s="3" t="s">
        <v>14</v>
      </c>
      <c r="C17" s="4">
        <v>312</v>
      </c>
      <c r="D17" s="4">
        <v>137</v>
      </c>
      <c r="E17" s="4">
        <v>311</v>
      </c>
      <c r="F17" s="4">
        <v>195</v>
      </c>
      <c r="G17" s="4">
        <v>193</v>
      </c>
      <c r="H17" s="4">
        <v>146</v>
      </c>
    </row>
    <row r="18" spans="1:8" x14ac:dyDescent="0.2">
      <c r="A18" s="50" t="s">
        <v>4</v>
      </c>
      <c r="B18" s="3" t="s">
        <v>15</v>
      </c>
      <c r="C18" s="4">
        <v>255</v>
      </c>
      <c r="D18" s="4">
        <v>192</v>
      </c>
      <c r="E18" s="5">
        <v>198</v>
      </c>
      <c r="F18" s="4">
        <v>203</v>
      </c>
      <c r="G18" s="5">
        <v>124</v>
      </c>
      <c r="H18" s="4">
        <v>167</v>
      </c>
    </row>
    <row r="19" spans="1:8" x14ac:dyDescent="0.2">
      <c r="A19" s="50" t="s">
        <v>4</v>
      </c>
      <c r="B19" s="3" t="s">
        <v>16</v>
      </c>
      <c r="C19" s="4">
        <v>34</v>
      </c>
      <c r="D19" s="4">
        <v>1</v>
      </c>
      <c r="E19" s="4">
        <v>38</v>
      </c>
      <c r="F19" s="4">
        <v>1</v>
      </c>
      <c r="G19" s="4">
        <v>26</v>
      </c>
      <c r="H19" s="4">
        <v>2</v>
      </c>
    </row>
    <row r="20" spans="1:8" x14ac:dyDescent="0.2">
      <c r="A20" s="50" t="s">
        <v>4</v>
      </c>
      <c r="B20" s="3" t="s">
        <v>17</v>
      </c>
      <c r="C20" s="4">
        <v>30</v>
      </c>
      <c r="D20" s="4">
        <v>11</v>
      </c>
      <c r="E20" s="4">
        <v>25</v>
      </c>
      <c r="F20" s="4">
        <v>11</v>
      </c>
      <c r="G20" s="4">
        <v>11</v>
      </c>
      <c r="H20" s="4">
        <v>7</v>
      </c>
    </row>
    <row r="21" spans="1:8" x14ac:dyDescent="0.2">
      <c r="A21" s="50"/>
      <c r="B21" s="13" t="s">
        <v>13</v>
      </c>
      <c r="C21" s="14">
        <f t="shared" ref="C21:F21" si="2">SUM(C16:C20)</f>
        <v>1726</v>
      </c>
      <c r="D21" s="14">
        <f t="shared" si="2"/>
        <v>1677</v>
      </c>
      <c r="E21" s="14">
        <f t="shared" si="2"/>
        <v>1723</v>
      </c>
      <c r="F21" s="14">
        <f t="shared" si="2"/>
        <v>1644</v>
      </c>
      <c r="G21" s="14">
        <f t="shared" ref="G21:H21" si="3">SUM(G16:G20)</f>
        <v>1040</v>
      </c>
      <c r="H21" s="14">
        <f t="shared" si="3"/>
        <v>1066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9</v>
      </c>
      <c r="C23" s="51">
        <f>D21/C21</f>
        <v>0.97161066048667444</v>
      </c>
      <c r="D23" s="52"/>
      <c r="E23" s="51">
        <f>F21/E21</f>
        <v>0.95414973882762621</v>
      </c>
      <c r="F23" s="52"/>
      <c r="G23" s="51">
        <f>H21/G21</f>
        <v>1.0249999999999999</v>
      </c>
      <c r="H23" s="52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0" t="s">
        <v>22</v>
      </c>
      <c r="B25" s="3" t="s">
        <v>12</v>
      </c>
      <c r="C25" s="4">
        <v>1005</v>
      </c>
      <c r="D25" s="4">
        <v>1368</v>
      </c>
      <c r="E25" s="4">
        <v>1065</v>
      </c>
      <c r="F25" s="4">
        <v>1202</v>
      </c>
      <c r="G25" s="4">
        <v>811</v>
      </c>
      <c r="H25" s="4">
        <v>882</v>
      </c>
    </row>
    <row r="26" spans="1:8" x14ac:dyDescent="0.2">
      <c r="A26" s="50"/>
      <c r="B26" s="3" t="s">
        <v>14</v>
      </c>
      <c r="C26" s="4">
        <v>303</v>
      </c>
      <c r="D26" s="4">
        <v>389</v>
      </c>
      <c r="E26" s="4">
        <v>280</v>
      </c>
      <c r="F26" s="4">
        <v>366</v>
      </c>
      <c r="G26" s="4">
        <v>188</v>
      </c>
      <c r="H26" s="4">
        <v>314</v>
      </c>
    </row>
    <row r="27" spans="1:8" x14ac:dyDescent="0.2">
      <c r="A27" s="50"/>
      <c r="B27" s="3" t="s">
        <v>15</v>
      </c>
      <c r="C27" s="4">
        <v>183</v>
      </c>
      <c r="D27" s="4">
        <v>204</v>
      </c>
      <c r="E27" s="4">
        <v>181</v>
      </c>
      <c r="F27" s="4">
        <v>187</v>
      </c>
      <c r="G27" s="4">
        <v>139</v>
      </c>
      <c r="H27" s="4">
        <v>136</v>
      </c>
    </row>
    <row r="28" spans="1:8" x14ac:dyDescent="0.2">
      <c r="A28" s="50"/>
      <c r="B28" s="3" t="s">
        <v>16</v>
      </c>
      <c r="C28" s="4">
        <v>91</v>
      </c>
      <c r="D28" s="4">
        <v>72</v>
      </c>
      <c r="E28" s="4">
        <v>80</v>
      </c>
      <c r="F28" s="4">
        <v>57</v>
      </c>
      <c r="G28" s="4">
        <v>38</v>
      </c>
      <c r="H28" s="4">
        <v>49</v>
      </c>
    </row>
    <row r="29" spans="1:8" x14ac:dyDescent="0.2">
      <c r="A29" s="50"/>
      <c r="B29" s="3" t="s">
        <v>17</v>
      </c>
      <c r="C29" s="4">
        <v>21</v>
      </c>
      <c r="D29" s="4">
        <v>15</v>
      </c>
      <c r="E29" s="4">
        <v>11</v>
      </c>
      <c r="F29" s="4">
        <v>7</v>
      </c>
      <c r="G29" s="4">
        <v>9</v>
      </c>
      <c r="H29" s="4">
        <v>6</v>
      </c>
    </row>
    <row r="30" spans="1:8" x14ac:dyDescent="0.2">
      <c r="A30" s="50"/>
      <c r="B30" s="13" t="s">
        <v>13</v>
      </c>
      <c r="C30" s="14">
        <f t="shared" ref="C30:F30" si="4">SUM(C25:C29)</f>
        <v>1603</v>
      </c>
      <c r="D30" s="14">
        <f t="shared" si="4"/>
        <v>2048</v>
      </c>
      <c r="E30" s="14">
        <f t="shared" si="4"/>
        <v>1617</v>
      </c>
      <c r="F30" s="14">
        <f t="shared" si="4"/>
        <v>1819</v>
      </c>
      <c r="G30" s="14">
        <f t="shared" ref="G30:H30" si="5">SUM(G25:G29)</f>
        <v>1185</v>
      </c>
      <c r="H30" s="14">
        <f t="shared" si="5"/>
        <v>1387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9</v>
      </c>
      <c r="C32" s="51">
        <f>D30/C30</f>
        <v>1.2776044915782907</v>
      </c>
      <c r="D32" s="52"/>
      <c r="E32" s="51">
        <f>F30/E30</f>
        <v>1.1249226963512677</v>
      </c>
      <c r="F32" s="52"/>
      <c r="G32" s="51">
        <f>H30/G30</f>
        <v>1.1704641350210971</v>
      </c>
      <c r="H32" s="52"/>
    </row>
    <row r="33" spans="1:8" x14ac:dyDescent="0.2">
      <c r="C33" s="2"/>
      <c r="D33" s="2"/>
      <c r="E33" s="2"/>
      <c r="F33" s="2"/>
      <c r="G33" s="2"/>
      <c r="H33" s="2"/>
    </row>
    <row r="34" spans="1:8" ht="21" customHeight="1" x14ac:dyDescent="0.2">
      <c r="A34" s="33" t="s">
        <v>35</v>
      </c>
    </row>
    <row r="35" spans="1:8" x14ac:dyDescent="0.2">
      <c r="A35" s="48" t="s">
        <v>7</v>
      </c>
    </row>
  </sheetData>
  <mergeCells count="12">
    <mergeCell ref="A7:A12"/>
    <mergeCell ref="A16:A21"/>
    <mergeCell ref="A25:A30"/>
    <mergeCell ref="C32:D32"/>
    <mergeCell ref="G14:H14"/>
    <mergeCell ref="G23:H23"/>
    <mergeCell ref="G32:H32"/>
    <mergeCell ref="E32:F32"/>
    <mergeCell ref="C14:D14"/>
    <mergeCell ref="E14:F14"/>
    <mergeCell ref="C23:D23"/>
    <mergeCell ref="E23:F23"/>
  </mergeCells>
  <conditionalFormatting sqref="C14:D14">
    <cfRule type="cellIs" dxfId="23" priority="47" operator="greaterThan">
      <formula>1</formula>
    </cfRule>
    <cfRule type="cellIs" dxfId="22" priority="48" operator="lessThan">
      <formula>1</formula>
    </cfRule>
  </conditionalFormatting>
  <conditionalFormatting sqref="E14:F14">
    <cfRule type="cellIs" dxfId="21" priority="45" operator="greaterThan">
      <formula>1</formula>
    </cfRule>
    <cfRule type="cellIs" dxfId="20" priority="46" operator="lessThan">
      <formula>1</formula>
    </cfRule>
  </conditionalFormatting>
  <conditionalFormatting sqref="C23:D23">
    <cfRule type="cellIs" dxfId="19" priority="41" operator="greaterThan">
      <formula>1</formula>
    </cfRule>
    <cfRule type="cellIs" dxfId="18" priority="42" operator="lessThan">
      <formula>1</formula>
    </cfRule>
  </conditionalFormatting>
  <conditionalFormatting sqref="E23:F23">
    <cfRule type="cellIs" dxfId="17" priority="39" operator="greaterThan">
      <formula>1</formula>
    </cfRule>
    <cfRule type="cellIs" dxfId="16" priority="40" operator="lessThan">
      <formula>1</formula>
    </cfRule>
  </conditionalFormatting>
  <conditionalFormatting sqref="C32:D32">
    <cfRule type="cellIs" dxfId="15" priority="35" operator="greaterThan">
      <formula>1</formula>
    </cfRule>
    <cfRule type="cellIs" dxfId="14" priority="36" operator="lessThan">
      <formula>1</formula>
    </cfRule>
  </conditionalFormatting>
  <conditionalFormatting sqref="E32:F32">
    <cfRule type="cellIs" dxfId="13" priority="33" operator="greaterThan">
      <formula>1</formula>
    </cfRule>
    <cfRule type="cellIs" dxfId="12" priority="34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J16" sqref="J16:J1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6" ht="15.75" x14ac:dyDescent="0.25">
      <c r="A1" s="8" t="s">
        <v>19</v>
      </c>
    </row>
    <row r="2" spans="1:6" ht="15" x14ac:dyDescent="0.25">
      <c r="A2" s="9" t="s">
        <v>10</v>
      </c>
    </row>
    <row r="3" spans="1:6" x14ac:dyDescent="0.2">
      <c r="A3" s="29" t="s">
        <v>11</v>
      </c>
      <c r="B3" s="30"/>
      <c r="E3" s="1"/>
    </row>
    <row r="4" spans="1:6" x14ac:dyDescent="0.2">
      <c r="A4" s="57" t="s">
        <v>36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33</v>
      </c>
      <c r="D6" s="26" t="s">
        <v>34</v>
      </c>
      <c r="E6" s="24"/>
      <c r="F6" s="7" t="s">
        <v>23</v>
      </c>
    </row>
    <row r="7" spans="1:6" s="18" customFormat="1" ht="27" customHeight="1" x14ac:dyDescent="0.25">
      <c r="A7" s="27" t="s">
        <v>20</v>
      </c>
      <c r="B7" s="19" t="s">
        <v>13</v>
      </c>
      <c r="C7" s="20">
        <v>7543</v>
      </c>
      <c r="D7" s="20">
        <v>6025</v>
      </c>
      <c r="E7" s="25"/>
      <c r="F7" s="21">
        <f>(D7-C7)/C7</f>
        <v>-0.20124618851915682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21</v>
      </c>
      <c r="B9" s="19" t="s">
        <v>13</v>
      </c>
      <c r="C9" s="20">
        <v>2041</v>
      </c>
      <c r="D9" s="20">
        <v>2232</v>
      </c>
      <c r="E9" s="25"/>
      <c r="F9" s="21">
        <f>(D9-C9)/C9</f>
        <v>9.3581577658010784E-2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22</v>
      </c>
      <c r="B11" s="19" t="s">
        <v>13</v>
      </c>
      <c r="C11" s="20">
        <v>2420</v>
      </c>
      <c r="D11" s="20">
        <v>2025</v>
      </c>
      <c r="E11" s="25"/>
      <c r="F11" s="21">
        <f>(D11-C11)/C11</f>
        <v>-0.16322314049586778</v>
      </c>
    </row>
    <row r="12" spans="1:6" x14ac:dyDescent="0.2">
      <c r="C12" s="2"/>
      <c r="D12" s="2"/>
      <c r="E12" s="12"/>
    </row>
    <row r="13" spans="1:6" x14ac:dyDescent="0.2">
      <c r="A13" s="33" t="s">
        <v>35</v>
      </c>
    </row>
    <row r="14" spans="1:6" x14ac:dyDescent="0.2">
      <c r="A14" s="48" t="s">
        <v>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F39" sqref="F39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19</v>
      </c>
    </row>
    <row r="2" spans="1:15" ht="15" x14ac:dyDescent="0.25">
      <c r="A2" s="34" t="s">
        <v>18</v>
      </c>
    </row>
    <row r="3" spans="1:15" x14ac:dyDescent="0.2">
      <c r="A3" s="35" t="s">
        <v>11</v>
      </c>
      <c r="B3" s="36"/>
    </row>
    <row r="4" spans="1:15" x14ac:dyDescent="0.2">
      <c r="A4" s="57" t="s">
        <v>36</v>
      </c>
      <c r="B4" s="36"/>
    </row>
    <row r="6" spans="1:15" x14ac:dyDescent="0.2">
      <c r="A6" s="37" t="s">
        <v>1</v>
      </c>
      <c r="B6" s="37" t="s">
        <v>2</v>
      </c>
      <c r="C6" s="38" t="s">
        <v>24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49">
        <v>43008</v>
      </c>
      <c r="O6" s="49" t="s">
        <v>0</v>
      </c>
    </row>
    <row r="7" spans="1:15" ht="12.75" customHeight="1" x14ac:dyDescent="0.2">
      <c r="A7" s="53" t="s">
        <v>25</v>
      </c>
      <c r="B7" s="39" t="s">
        <v>12</v>
      </c>
      <c r="C7" s="40">
        <v>7</v>
      </c>
      <c r="D7" s="40"/>
      <c r="E7" s="40">
        <v>2</v>
      </c>
      <c r="F7" s="40">
        <v>4</v>
      </c>
      <c r="G7" s="40">
        <v>14</v>
      </c>
      <c r="H7" s="40">
        <v>26</v>
      </c>
      <c r="I7" s="40">
        <v>14</v>
      </c>
      <c r="J7" s="40">
        <v>34</v>
      </c>
      <c r="K7" s="40">
        <v>32</v>
      </c>
      <c r="L7" s="40">
        <v>85</v>
      </c>
      <c r="M7" s="40">
        <v>148</v>
      </c>
      <c r="N7" s="40">
        <v>819</v>
      </c>
      <c r="O7" s="40">
        <v>1185</v>
      </c>
    </row>
    <row r="8" spans="1:15" x14ac:dyDescent="0.2">
      <c r="A8" s="54"/>
      <c r="B8" s="39" t="s">
        <v>14</v>
      </c>
      <c r="C8" s="40">
        <v>411</v>
      </c>
      <c r="D8" s="40">
        <v>149</v>
      </c>
      <c r="E8" s="40">
        <v>156</v>
      </c>
      <c r="F8" s="40">
        <v>165</v>
      </c>
      <c r="G8" s="40">
        <v>264</v>
      </c>
      <c r="H8" s="40">
        <v>287</v>
      </c>
      <c r="I8" s="40">
        <v>394</v>
      </c>
      <c r="J8" s="40">
        <v>372</v>
      </c>
      <c r="K8" s="40">
        <v>304</v>
      </c>
      <c r="L8" s="40">
        <v>311</v>
      </c>
      <c r="M8" s="40">
        <v>324</v>
      </c>
      <c r="N8" s="40">
        <v>365</v>
      </c>
      <c r="O8" s="40">
        <v>3502</v>
      </c>
    </row>
    <row r="9" spans="1:15" x14ac:dyDescent="0.2">
      <c r="A9" s="54"/>
      <c r="B9" s="39" t="s">
        <v>15</v>
      </c>
      <c r="C9" s="40">
        <v>4</v>
      </c>
      <c r="D9" s="40"/>
      <c r="E9" s="40">
        <v>1</v>
      </c>
      <c r="F9" s="40">
        <v>7</v>
      </c>
      <c r="G9" s="40">
        <v>8</v>
      </c>
      <c r="H9" s="40">
        <v>1</v>
      </c>
      <c r="I9" s="40"/>
      <c r="J9" s="40"/>
      <c r="K9" s="40"/>
      <c r="L9" s="40">
        <v>2</v>
      </c>
      <c r="M9" s="40">
        <v>19</v>
      </c>
      <c r="N9" s="40">
        <v>106</v>
      </c>
      <c r="O9" s="40">
        <v>148</v>
      </c>
    </row>
    <row r="10" spans="1:15" x14ac:dyDescent="0.2">
      <c r="A10" s="54"/>
      <c r="B10" s="39" t="s">
        <v>26</v>
      </c>
      <c r="C10" s="40">
        <v>253</v>
      </c>
      <c r="D10" s="40">
        <v>27</v>
      </c>
      <c r="E10" s="40">
        <v>38</v>
      </c>
      <c r="F10" s="40">
        <v>46</v>
      </c>
      <c r="G10" s="40">
        <v>65</v>
      </c>
      <c r="H10" s="40">
        <v>84</v>
      </c>
      <c r="I10" s="40">
        <v>102</v>
      </c>
      <c r="J10" s="40">
        <v>101</v>
      </c>
      <c r="K10" s="40">
        <v>125</v>
      </c>
      <c r="L10" s="40">
        <v>116</v>
      </c>
      <c r="M10" s="40">
        <v>114</v>
      </c>
      <c r="N10" s="40">
        <v>89</v>
      </c>
      <c r="O10" s="40">
        <v>1160</v>
      </c>
    </row>
    <row r="11" spans="1:15" x14ac:dyDescent="0.2">
      <c r="A11" s="54"/>
      <c r="B11" s="39" t="s">
        <v>17</v>
      </c>
      <c r="C11" s="40">
        <v>6</v>
      </c>
      <c r="D11" s="41"/>
      <c r="E11" s="41"/>
      <c r="F11" s="40"/>
      <c r="G11" s="40">
        <v>1</v>
      </c>
      <c r="H11" s="40"/>
      <c r="I11" s="40">
        <v>2</v>
      </c>
      <c r="J11" s="40"/>
      <c r="K11" s="40"/>
      <c r="L11" s="40">
        <v>1</v>
      </c>
      <c r="M11" s="40">
        <v>9</v>
      </c>
      <c r="N11" s="40">
        <v>11</v>
      </c>
      <c r="O11" s="40">
        <v>30</v>
      </c>
    </row>
    <row r="12" spans="1:15" x14ac:dyDescent="0.2">
      <c r="A12" s="54"/>
      <c r="B12" s="42" t="s">
        <v>27</v>
      </c>
      <c r="C12" s="43">
        <v>681</v>
      </c>
      <c r="D12" s="43">
        <v>176</v>
      </c>
      <c r="E12" s="43">
        <v>197</v>
      </c>
      <c r="F12" s="43">
        <v>222</v>
      </c>
      <c r="G12" s="43">
        <v>352</v>
      </c>
      <c r="H12" s="43">
        <v>398</v>
      </c>
      <c r="I12" s="43">
        <v>512</v>
      </c>
      <c r="J12" s="43">
        <v>507</v>
      </c>
      <c r="K12" s="43">
        <v>461</v>
      </c>
      <c r="L12" s="43">
        <v>515</v>
      </c>
      <c r="M12" s="43">
        <v>614</v>
      </c>
      <c r="N12" s="56">
        <v>1390</v>
      </c>
      <c r="O12" s="56">
        <v>6025</v>
      </c>
    </row>
    <row r="13" spans="1:15" x14ac:dyDescent="0.2">
      <c r="A13" s="55"/>
      <c r="B13" s="44" t="s">
        <v>28</v>
      </c>
      <c r="C13" s="45">
        <v>0.113029045643154</v>
      </c>
      <c r="D13" s="45">
        <v>2.9211618257261401E-2</v>
      </c>
      <c r="E13" s="45">
        <v>3.2697095435684699E-2</v>
      </c>
      <c r="F13" s="45">
        <v>3.6846473029045597E-2</v>
      </c>
      <c r="G13" s="45">
        <v>5.8423236514522803E-2</v>
      </c>
      <c r="H13" s="45">
        <v>6.6058091286307102E-2</v>
      </c>
      <c r="I13" s="45">
        <v>8.4979253112033207E-2</v>
      </c>
      <c r="J13" s="45">
        <v>8.4149377593360997E-2</v>
      </c>
      <c r="K13" s="45">
        <v>7.6514522821576794E-2</v>
      </c>
      <c r="L13" s="45">
        <v>8.5477178423236502E-2</v>
      </c>
      <c r="M13" s="45">
        <v>0.101908713692946</v>
      </c>
      <c r="N13" s="45">
        <v>0.23070539419087099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3" t="s">
        <v>29</v>
      </c>
      <c r="B15" s="39" t="s">
        <v>12</v>
      </c>
      <c r="C15" s="40">
        <v>5</v>
      </c>
      <c r="D15" s="40">
        <v>1</v>
      </c>
      <c r="E15" s="40">
        <v>1</v>
      </c>
      <c r="F15" s="40">
        <v>4</v>
      </c>
      <c r="G15" s="40"/>
      <c r="H15" s="40">
        <v>2</v>
      </c>
      <c r="I15" s="40">
        <v>4</v>
      </c>
      <c r="J15" s="40">
        <v>5</v>
      </c>
      <c r="K15" s="40">
        <v>19</v>
      </c>
      <c r="L15" s="40">
        <v>40</v>
      </c>
      <c r="M15" s="40">
        <v>132</v>
      </c>
      <c r="N15" s="40">
        <v>350</v>
      </c>
      <c r="O15" s="40">
        <v>563</v>
      </c>
    </row>
    <row r="16" spans="1:15" x14ac:dyDescent="0.2">
      <c r="A16" s="54"/>
      <c r="B16" s="39" t="s">
        <v>14</v>
      </c>
      <c r="C16" s="40">
        <v>60</v>
      </c>
      <c r="D16" s="40">
        <v>24</v>
      </c>
      <c r="E16" s="40">
        <v>30</v>
      </c>
      <c r="F16" s="40">
        <v>35</v>
      </c>
      <c r="G16" s="40">
        <v>42</v>
      </c>
      <c r="H16" s="40">
        <v>45</v>
      </c>
      <c r="I16" s="40">
        <v>69</v>
      </c>
      <c r="J16" s="40">
        <v>103</v>
      </c>
      <c r="K16" s="40">
        <v>207</v>
      </c>
      <c r="L16" s="40">
        <v>216</v>
      </c>
      <c r="M16" s="40">
        <v>253</v>
      </c>
      <c r="N16" s="40">
        <v>168</v>
      </c>
      <c r="O16" s="40">
        <v>1252</v>
      </c>
    </row>
    <row r="17" spans="1:15" x14ac:dyDescent="0.2">
      <c r="A17" s="54"/>
      <c r="B17" s="39" t="s">
        <v>15</v>
      </c>
      <c r="C17" s="40"/>
      <c r="D17" s="40"/>
      <c r="E17" s="40"/>
      <c r="F17" s="40"/>
      <c r="G17" s="40">
        <v>12</v>
      </c>
      <c r="H17" s="40">
        <v>21</v>
      </c>
      <c r="I17" s="40">
        <v>4</v>
      </c>
      <c r="J17" s="40">
        <v>4</v>
      </c>
      <c r="K17" s="40">
        <v>27</v>
      </c>
      <c r="L17" s="40">
        <v>56</v>
      </c>
      <c r="M17" s="40">
        <v>45</v>
      </c>
      <c r="N17" s="40">
        <v>57</v>
      </c>
      <c r="O17" s="40">
        <v>226</v>
      </c>
    </row>
    <row r="18" spans="1:15" x14ac:dyDescent="0.2">
      <c r="A18" s="54"/>
      <c r="B18" s="39" t="s">
        <v>26</v>
      </c>
      <c r="C18" s="40"/>
      <c r="D18" s="40">
        <v>1</v>
      </c>
      <c r="E18" s="40"/>
      <c r="F18" s="40">
        <v>5</v>
      </c>
      <c r="G18" s="40">
        <v>6</v>
      </c>
      <c r="H18" s="40"/>
      <c r="I18" s="40">
        <v>2</v>
      </c>
      <c r="J18" s="40">
        <v>3</v>
      </c>
      <c r="K18" s="40">
        <v>12</v>
      </c>
      <c r="L18" s="40">
        <v>33</v>
      </c>
      <c r="M18" s="40">
        <v>37</v>
      </c>
      <c r="N18" s="40">
        <v>26</v>
      </c>
      <c r="O18" s="40">
        <v>125</v>
      </c>
    </row>
    <row r="19" spans="1:15" x14ac:dyDescent="0.2">
      <c r="A19" s="54"/>
      <c r="B19" s="39" t="s">
        <v>17</v>
      </c>
      <c r="C19" s="40"/>
      <c r="D19" s="41"/>
      <c r="E19" s="41">
        <v>1</v>
      </c>
      <c r="F19" s="40"/>
      <c r="G19" s="40">
        <v>1</v>
      </c>
      <c r="H19" s="40"/>
      <c r="I19" s="40">
        <v>1</v>
      </c>
      <c r="J19" s="40">
        <v>2</v>
      </c>
      <c r="K19" s="40">
        <v>9</v>
      </c>
      <c r="L19" s="40">
        <v>19</v>
      </c>
      <c r="M19" s="40">
        <v>23</v>
      </c>
      <c r="N19" s="40">
        <v>10</v>
      </c>
      <c r="O19" s="40">
        <v>66</v>
      </c>
    </row>
    <row r="20" spans="1:15" x14ac:dyDescent="0.2">
      <c r="A20" s="54"/>
      <c r="B20" s="42" t="s">
        <v>27</v>
      </c>
      <c r="C20" s="43">
        <v>65</v>
      </c>
      <c r="D20" s="43">
        <v>26</v>
      </c>
      <c r="E20" s="43">
        <v>32</v>
      </c>
      <c r="F20" s="43">
        <v>44</v>
      </c>
      <c r="G20" s="43">
        <v>61</v>
      </c>
      <c r="H20" s="43">
        <v>68</v>
      </c>
      <c r="I20" s="43">
        <v>80</v>
      </c>
      <c r="J20" s="43">
        <v>117</v>
      </c>
      <c r="K20" s="43">
        <v>274</v>
      </c>
      <c r="L20" s="43">
        <v>364</v>
      </c>
      <c r="M20" s="43">
        <v>490</v>
      </c>
      <c r="N20" s="56">
        <v>611</v>
      </c>
      <c r="O20" s="56">
        <v>2232</v>
      </c>
    </row>
    <row r="21" spans="1:15" x14ac:dyDescent="0.2">
      <c r="A21" s="55"/>
      <c r="B21" s="44" t="s">
        <v>28</v>
      </c>
      <c r="C21" s="45">
        <v>2.91218637992832E-2</v>
      </c>
      <c r="D21" s="45">
        <v>1.16487455197133E-2</v>
      </c>
      <c r="E21" s="45">
        <v>1.4336917562724E-2</v>
      </c>
      <c r="F21" s="45">
        <v>1.9713261648745501E-2</v>
      </c>
      <c r="G21" s="45">
        <v>2.7329749103942699E-2</v>
      </c>
      <c r="H21" s="45">
        <v>3.0465949820788499E-2</v>
      </c>
      <c r="I21" s="45">
        <v>3.5842293906809999E-2</v>
      </c>
      <c r="J21" s="45">
        <v>5.24193548387097E-2</v>
      </c>
      <c r="K21" s="45">
        <v>0.122759856630824</v>
      </c>
      <c r="L21" s="45">
        <v>0.16308243727598601</v>
      </c>
      <c r="M21" s="45">
        <v>0.21953405017921099</v>
      </c>
      <c r="N21" s="45">
        <v>0.273745519713262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3" t="s">
        <v>30</v>
      </c>
      <c r="B23" s="39" t="s">
        <v>12</v>
      </c>
      <c r="C23" s="40">
        <v>1</v>
      </c>
      <c r="D23" s="40">
        <v>1</v>
      </c>
      <c r="E23" s="40"/>
      <c r="F23" s="40">
        <v>2</v>
      </c>
      <c r="G23" s="40">
        <v>1</v>
      </c>
      <c r="H23" s="40">
        <v>1</v>
      </c>
      <c r="I23" s="40">
        <v>6</v>
      </c>
      <c r="J23" s="40">
        <v>6</v>
      </c>
      <c r="K23" s="40">
        <v>16</v>
      </c>
      <c r="L23" s="40">
        <v>30</v>
      </c>
      <c r="M23" s="40">
        <v>85</v>
      </c>
      <c r="N23" s="40">
        <v>355</v>
      </c>
      <c r="O23" s="40">
        <v>504</v>
      </c>
    </row>
    <row r="24" spans="1:15" x14ac:dyDescent="0.2">
      <c r="A24" s="54"/>
      <c r="B24" s="39" t="s">
        <v>14</v>
      </c>
      <c r="C24" s="40">
        <v>12</v>
      </c>
      <c r="D24" s="40">
        <v>3</v>
      </c>
      <c r="E24" s="40">
        <v>14</v>
      </c>
      <c r="F24" s="40">
        <v>12</v>
      </c>
      <c r="G24" s="40">
        <v>37</v>
      </c>
      <c r="H24" s="40">
        <v>59</v>
      </c>
      <c r="I24" s="40">
        <v>66</v>
      </c>
      <c r="J24" s="40">
        <v>110</v>
      </c>
      <c r="K24" s="40">
        <v>153</v>
      </c>
      <c r="L24" s="40">
        <v>162</v>
      </c>
      <c r="M24" s="40">
        <v>170</v>
      </c>
      <c r="N24" s="40">
        <v>156</v>
      </c>
      <c r="O24" s="40">
        <v>954</v>
      </c>
    </row>
    <row r="25" spans="1:15" x14ac:dyDescent="0.2">
      <c r="A25" s="54"/>
      <c r="B25" s="39" t="s">
        <v>15</v>
      </c>
      <c r="C25" s="40">
        <v>3</v>
      </c>
      <c r="D25" s="40"/>
      <c r="E25" s="40">
        <v>1</v>
      </c>
      <c r="F25" s="40">
        <v>3</v>
      </c>
      <c r="G25" s="40">
        <v>6</v>
      </c>
      <c r="H25" s="40"/>
      <c r="I25" s="40">
        <v>1</v>
      </c>
      <c r="J25" s="40"/>
      <c r="K25" s="40"/>
      <c r="L25" s="40">
        <v>1</v>
      </c>
      <c r="M25" s="40">
        <v>4</v>
      </c>
      <c r="N25" s="40">
        <v>39</v>
      </c>
      <c r="O25" s="40">
        <v>58</v>
      </c>
    </row>
    <row r="26" spans="1:15" x14ac:dyDescent="0.2">
      <c r="A26" s="54"/>
      <c r="B26" s="39" t="s">
        <v>26</v>
      </c>
      <c r="C26" s="40">
        <v>46</v>
      </c>
      <c r="D26" s="40">
        <v>12</v>
      </c>
      <c r="E26" s="40">
        <v>22</v>
      </c>
      <c r="F26" s="40">
        <v>18</v>
      </c>
      <c r="G26" s="40">
        <v>23</v>
      </c>
      <c r="H26" s="40">
        <v>26</v>
      </c>
      <c r="I26" s="40">
        <v>42</v>
      </c>
      <c r="J26" s="40">
        <v>44</v>
      </c>
      <c r="K26" s="40">
        <v>66</v>
      </c>
      <c r="L26" s="40">
        <v>73</v>
      </c>
      <c r="M26" s="40">
        <v>77</v>
      </c>
      <c r="N26" s="40">
        <v>38</v>
      </c>
      <c r="O26" s="40">
        <v>487</v>
      </c>
    </row>
    <row r="27" spans="1:15" x14ac:dyDescent="0.2">
      <c r="A27" s="54"/>
      <c r="B27" s="39" t="s">
        <v>17</v>
      </c>
      <c r="C27" s="40"/>
      <c r="D27" s="41"/>
      <c r="E27" s="41"/>
      <c r="F27" s="40"/>
      <c r="G27" s="40">
        <v>1</v>
      </c>
      <c r="H27" s="40">
        <v>2</v>
      </c>
      <c r="I27" s="40">
        <v>3</v>
      </c>
      <c r="J27" s="40"/>
      <c r="K27" s="40">
        <v>1</v>
      </c>
      <c r="L27" s="40">
        <v>2</v>
      </c>
      <c r="M27" s="40">
        <v>6</v>
      </c>
      <c r="N27" s="40">
        <v>7</v>
      </c>
      <c r="O27" s="40">
        <v>22</v>
      </c>
    </row>
    <row r="28" spans="1:15" x14ac:dyDescent="0.2">
      <c r="A28" s="54"/>
      <c r="B28" s="42" t="s">
        <v>27</v>
      </c>
      <c r="C28" s="43">
        <v>62</v>
      </c>
      <c r="D28" s="43">
        <v>16</v>
      </c>
      <c r="E28" s="43">
        <v>37</v>
      </c>
      <c r="F28" s="43">
        <v>35</v>
      </c>
      <c r="G28" s="43">
        <v>68</v>
      </c>
      <c r="H28" s="43">
        <v>88</v>
      </c>
      <c r="I28" s="43">
        <v>118</v>
      </c>
      <c r="J28" s="43">
        <v>160</v>
      </c>
      <c r="K28" s="43">
        <v>236</v>
      </c>
      <c r="L28" s="43">
        <v>268</v>
      </c>
      <c r="M28" s="43">
        <v>342</v>
      </c>
      <c r="N28" s="56">
        <v>595</v>
      </c>
      <c r="O28" s="56">
        <v>2025</v>
      </c>
    </row>
    <row r="29" spans="1:15" x14ac:dyDescent="0.2">
      <c r="A29" s="55"/>
      <c r="B29" s="44" t="s">
        <v>28</v>
      </c>
      <c r="C29" s="45">
        <v>3.0617283950617299E-2</v>
      </c>
      <c r="D29" s="45">
        <v>7.90123456790124E-3</v>
      </c>
      <c r="E29" s="45">
        <v>1.82716049382716E-2</v>
      </c>
      <c r="F29" s="45">
        <v>1.72839506172839E-2</v>
      </c>
      <c r="G29" s="45">
        <v>3.3580246913580199E-2</v>
      </c>
      <c r="H29" s="45">
        <v>4.3456790123456802E-2</v>
      </c>
      <c r="I29" s="45">
        <v>5.8271604938271597E-2</v>
      </c>
      <c r="J29" s="45">
        <v>7.90123456790124E-2</v>
      </c>
      <c r="K29" s="45">
        <v>0.116543209876543</v>
      </c>
      <c r="L29" s="45">
        <v>0.13234567901234601</v>
      </c>
      <c r="M29" s="45">
        <v>0.168888888888889</v>
      </c>
      <c r="N29" s="45">
        <v>0.29382716049382701</v>
      </c>
      <c r="O29" s="45">
        <v>1</v>
      </c>
    </row>
    <row r="31" spans="1:15" x14ac:dyDescent="0.2">
      <c r="A31" s="33" t="s">
        <v>35</v>
      </c>
    </row>
    <row r="32" spans="1:15" x14ac:dyDescent="0.2">
      <c r="A32" s="48" t="s">
        <v>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03C1AF-EC55-4601-BD1B-E261E1DDFF6A}"/>
</file>

<file path=customXml/itemProps2.xml><?xml version="1.0" encoding="utf-8"?>
<ds:datastoreItem xmlns:ds="http://schemas.openxmlformats.org/officeDocument/2006/customXml" ds:itemID="{81CED75D-97C7-4311-BEF3-19A7F9AE785E}"/>
</file>

<file path=customXml/itemProps3.xml><?xml version="1.0" encoding="utf-8"?>
<ds:datastoreItem xmlns:ds="http://schemas.openxmlformats.org/officeDocument/2006/customXml" ds:itemID="{0A7003E7-1BA3-4D49-AD9C-61ADA88768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2017-11-10T10:42:28Z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