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8800" windowHeight="11700" tabRatio="482"/>
  </bookViews>
  <sheets>
    <sheet name="Flussi_perugia" sheetId="1" r:id="rId1"/>
    <sheet name="varpend_perugia" sheetId="2" r:id="rId2"/>
  </sheets>
  <definedNames>
    <definedName name="_xlnm._FilterDatabase" localSheetId="0" hidden="1">Flussi_perugia!$A$5:$B$9</definedName>
    <definedName name="_xlnm._FilterDatabase" localSheetId="1" hidden="1">varpend_perugia!$A$5:$E$5</definedName>
    <definedName name="_xlnm.Print_Area" localSheetId="0">Flussi_perugia!$A$1:$D$41</definedName>
    <definedName name="_xlnm.Print_Area" localSheetId="1">varpend_perugia!$A$1:$E$15</definedName>
  </definedNames>
  <calcPr calcId="162913"/>
</workbook>
</file>

<file path=xl/calcChain.xml><?xml version="1.0" encoding="utf-8"?>
<calcChain xmlns="http://schemas.openxmlformats.org/spreadsheetml/2006/main">
  <c r="G38" i="1" l="1"/>
  <c r="G11" i="1"/>
  <c r="G29" i="1" l="1"/>
  <c r="G20" i="1"/>
  <c r="E12" i="2" l="1"/>
  <c r="E38" i="1"/>
  <c r="D27" i="1" l="1"/>
  <c r="C27" i="1"/>
  <c r="C29" i="1" s="1"/>
  <c r="E11" i="1" l="1"/>
  <c r="E20" i="1"/>
  <c r="E29" i="1"/>
  <c r="E10" i="2"/>
  <c r="E8" i="2" l="1"/>
  <c r="D9" i="1"/>
  <c r="D18" i="1"/>
  <c r="C36" i="1"/>
  <c r="D36" i="1"/>
  <c r="C38" i="1" l="1"/>
  <c r="C18" i="1"/>
  <c r="C20" i="1" s="1"/>
  <c r="C9" i="1" l="1"/>
  <c r="C11" i="1" l="1"/>
  <c r="E6" i="2" l="1"/>
</calcChain>
</file>

<file path=xl/sharedStrings.xml><?xml version="1.0" encoding="utf-8"?>
<sst xmlns="http://schemas.openxmlformats.org/spreadsheetml/2006/main" count="67" uniqueCount="34">
  <si>
    <t>Distretto di Perugia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</si>
  <si>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</si>
  <si>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</si>
  <si>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</si>
  <si>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Perugia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</si>
  <si>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</si>
  <si>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</si>
  <si>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</si>
  <si>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</si>
  <si>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</si>
  <si>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Perugia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</si>
  <si>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</si>
  <si>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</si>
  <si>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</si>
  <si>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</si>
  <si>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</si>
  <si>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</si>
  <si>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Spoleto</t>
  </si>
  <si>
    <t>Tribunale Ordinario di Marsala</t>
  </si>
  <si>
    <t>Tribunale Ordinario di Terni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</si>
  <si>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</si>
  <si>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</si>
  <si>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</si>
  <si>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 xml:space="preserve">TOTALE PENALE </t>
  </si>
  <si>
    <t>Iscritti 2017</t>
  </si>
  <si>
    <t>Definiti 2017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</si>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</sst>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3" fontId="8" fillId="0" borderId="2" xfId="3" applyNumberFormat="1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/>
      <protection locked="0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6" fillId="0" borderId="0" xfId="0" applyFont="1"/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10" zoomScale="115" zoomScaleNormal="115" workbookViewId="0">
      <selection activeCell="H31" sqref="H31"/>
    </sheetView>
  </sheetViews>
  <sheetFormatPr defaultColWidth="9.140625" defaultRowHeight="12.75" x14ac:dyDescent="0.2"/>
  <cols>
    <col min="1" max="1" width="19.42578125" style="2" customWidth="1"/>
    <col min="2" max="2" width="33.42578125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8.85546875" style="3" customWidth="1"/>
    <col min="8" max="8" width="9.42578125" style="3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  <c r="H2" s="2"/>
    </row>
    <row r="3" spans="1:8" ht="13.9" customHeight="1" x14ac:dyDescent="0.2">
      <c r="A3" s="51" t="s">
        <v>29</v>
      </c>
      <c r="C3" s="19"/>
      <c r="D3" s="19"/>
      <c r="E3" s="19"/>
      <c r="F3" s="19"/>
      <c r="G3" s="19"/>
      <c r="H3" s="19"/>
    </row>
    <row r="4" spans="1:8" ht="11.25" customHeight="1" x14ac:dyDescent="0.2"/>
    <row r="5" spans="1:8" ht="44.45" customHeight="1" x14ac:dyDescent="0.2">
      <c r="A5" s="5" t="s">
        <v>2</v>
      </c>
      <c r="B5" s="5" t="s">
        <v>3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30</v>
      </c>
      <c r="H5" s="6" t="s">
        <v>31</v>
      </c>
    </row>
    <row r="6" spans="1:8" x14ac:dyDescent="0.2">
      <c r="A6" s="52" t="s">
        <v>4</v>
      </c>
      <c r="B6" s="7" t="s">
        <v>5</v>
      </c>
      <c r="C6" s="8">
        <v>1200</v>
      </c>
      <c r="D6" s="9">
        <v>1806</v>
      </c>
      <c r="E6" s="8">
        <v>1153</v>
      </c>
      <c r="F6" s="9">
        <v>1807</v>
      </c>
      <c r="G6" s="8">
        <v>613</v>
      </c>
      <c r="H6" s="9">
        <v>745</v>
      </c>
    </row>
    <row r="7" spans="1:8" x14ac:dyDescent="0.2">
      <c r="A7" s="52"/>
      <c r="B7" s="7" t="s">
        <v>6</v>
      </c>
      <c r="C7" s="8">
        <v>6</v>
      </c>
      <c r="D7" s="9">
        <v>12</v>
      </c>
      <c r="E7" s="8">
        <v>10</v>
      </c>
      <c r="F7" s="9">
        <v>5</v>
      </c>
      <c r="G7" s="8">
        <v>2</v>
      </c>
      <c r="H7" s="9">
        <v>5</v>
      </c>
    </row>
    <row r="8" spans="1:8" x14ac:dyDescent="0.2">
      <c r="A8" s="52"/>
      <c r="B8" s="7" t="s">
        <v>7</v>
      </c>
      <c r="C8" s="11">
        <v>4</v>
      </c>
      <c r="D8" s="9">
        <v>4</v>
      </c>
      <c r="E8" s="11">
        <v>11</v>
      </c>
      <c r="F8" s="9">
        <v>8</v>
      </c>
      <c r="G8" s="11">
        <v>3</v>
      </c>
      <c r="H8" s="9">
        <v>4</v>
      </c>
    </row>
    <row r="9" spans="1:8" x14ac:dyDescent="0.2">
      <c r="A9" s="52"/>
      <c r="B9" s="12" t="s">
        <v>8</v>
      </c>
      <c r="C9" s="14">
        <f t="shared" ref="C9:E9" si="0">SUM(C6:C8)</f>
        <v>1210</v>
      </c>
      <c r="D9" s="14">
        <f>SUM(D6:D8)</f>
        <v>1822</v>
      </c>
      <c r="E9" s="14">
        <v>1174</v>
      </c>
      <c r="F9" s="14">
        <v>1820</v>
      </c>
      <c r="G9" s="14">
        <v>618</v>
      </c>
      <c r="H9" s="14">
        <v>754</v>
      </c>
    </row>
    <row r="10" spans="1:8" ht="7.15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ht="14.45" customHeight="1" x14ac:dyDescent="0.2">
      <c r="A11" s="15"/>
      <c r="B11" s="18" t="s">
        <v>9</v>
      </c>
      <c r="C11" s="53">
        <f>D9/C9</f>
        <v>1.5057851239669422</v>
      </c>
      <c r="D11" s="54"/>
      <c r="E11" s="53">
        <f>F9/E9</f>
        <v>1.5502555366269166</v>
      </c>
      <c r="F11" s="54"/>
      <c r="G11" s="53">
        <f>H9/G9</f>
        <v>1.2200647249190939</v>
      </c>
      <c r="H11" s="54"/>
    </row>
    <row r="12" spans="1:8" x14ac:dyDescent="0.2">
      <c r="C12" s="19"/>
      <c r="D12" s="19"/>
      <c r="E12" s="19"/>
      <c r="F12" s="19"/>
      <c r="G12" s="19"/>
      <c r="H12" s="19"/>
    </row>
    <row r="13" spans="1:8" x14ac:dyDescent="0.2">
      <c r="A13" s="52" t="s">
        <v>10</v>
      </c>
      <c r="B13" s="20" t="s">
        <v>11</v>
      </c>
      <c r="C13" s="21">
        <v>2</v>
      </c>
      <c r="D13" s="21">
        <v>1</v>
      </c>
      <c r="E13" s="21">
        <v>2</v>
      </c>
      <c r="F13" s="21">
        <v>1</v>
      </c>
      <c r="G13" s="21">
        <v>3</v>
      </c>
      <c r="H13" s="21">
        <v>2</v>
      </c>
    </row>
    <row r="14" spans="1:8" x14ac:dyDescent="0.2">
      <c r="A14" s="52" t="s">
        <v>12</v>
      </c>
      <c r="B14" s="20" t="s">
        <v>13</v>
      </c>
      <c r="C14" s="22">
        <v>94</v>
      </c>
      <c r="D14" s="22">
        <v>102</v>
      </c>
      <c r="E14" s="22">
        <v>107</v>
      </c>
      <c r="F14" s="22">
        <v>135</v>
      </c>
      <c r="G14" s="22">
        <v>87</v>
      </c>
      <c r="H14" s="22">
        <v>69</v>
      </c>
    </row>
    <row r="15" spans="1:8" x14ac:dyDescent="0.2">
      <c r="A15" s="52" t="s">
        <v>12</v>
      </c>
      <c r="B15" s="23" t="s">
        <v>14</v>
      </c>
      <c r="C15" s="22">
        <v>3487</v>
      </c>
      <c r="D15" s="22">
        <v>3245</v>
      </c>
      <c r="E15" s="22">
        <v>3129</v>
      </c>
      <c r="F15" s="22">
        <v>3065</v>
      </c>
      <c r="G15" s="22">
        <v>1524</v>
      </c>
      <c r="H15" s="22">
        <v>1490</v>
      </c>
    </row>
    <row r="16" spans="1:8" ht="22.5" x14ac:dyDescent="0.2">
      <c r="A16" s="52" t="s">
        <v>12</v>
      </c>
      <c r="B16" s="24" t="s">
        <v>15</v>
      </c>
      <c r="C16" s="22">
        <v>18</v>
      </c>
      <c r="D16" s="22">
        <v>37</v>
      </c>
      <c r="E16" s="22">
        <v>80</v>
      </c>
      <c r="F16" s="22">
        <v>21</v>
      </c>
      <c r="G16" s="22">
        <v>12</v>
      </c>
      <c r="H16" s="22">
        <v>24</v>
      </c>
    </row>
    <row r="17" spans="1:8" x14ac:dyDescent="0.2">
      <c r="A17" s="52" t="s">
        <v>12</v>
      </c>
      <c r="B17" s="25" t="s">
        <v>16</v>
      </c>
      <c r="C17" s="26">
        <v>6324</v>
      </c>
      <c r="D17" s="26">
        <v>9156</v>
      </c>
      <c r="E17" s="26">
        <v>5402</v>
      </c>
      <c r="F17" s="26">
        <v>7771</v>
      </c>
      <c r="G17" s="26">
        <v>2679</v>
      </c>
      <c r="H17" s="26">
        <v>4372</v>
      </c>
    </row>
    <row r="18" spans="1:8" x14ac:dyDescent="0.2">
      <c r="A18" s="52" t="s">
        <v>12</v>
      </c>
      <c r="B18" s="18" t="s">
        <v>8</v>
      </c>
      <c r="C18" s="14">
        <f t="shared" ref="C18:H18" si="1">SUM(C13:C17)</f>
        <v>9925</v>
      </c>
      <c r="D18" s="14">
        <f t="shared" si="1"/>
        <v>12541</v>
      </c>
      <c r="E18" s="14">
        <v>8720</v>
      </c>
      <c r="F18" s="14">
        <v>10993</v>
      </c>
      <c r="G18" s="14">
        <v>4305</v>
      </c>
      <c r="H18" s="14">
        <v>5957</v>
      </c>
    </row>
    <row r="19" spans="1:8" ht="6" customHeight="1" x14ac:dyDescent="0.2">
      <c r="A19" s="15"/>
      <c r="B19" s="27"/>
      <c r="C19" s="17"/>
      <c r="D19" s="17"/>
      <c r="E19" s="17"/>
      <c r="F19" s="17"/>
      <c r="G19" s="17"/>
      <c r="H19" s="17"/>
    </row>
    <row r="20" spans="1:8" ht="13.9" customHeight="1" x14ac:dyDescent="0.2">
      <c r="A20" s="15"/>
      <c r="B20" s="18" t="s">
        <v>9</v>
      </c>
      <c r="C20" s="53">
        <f>D18/C18</f>
        <v>1.2635768261964735</v>
      </c>
      <c r="D20" s="54"/>
      <c r="E20" s="53">
        <f>F18/E18</f>
        <v>1.2606651376146789</v>
      </c>
      <c r="F20" s="54"/>
      <c r="G20" s="53">
        <f>H18/G18</f>
        <v>1.383739837398374</v>
      </c>
      <c r="H20" s="54"/>
    </row>
    <row r="21" spans="1:8" ht="8.4499999999999993" customHeight="1" x14ac:dyDescent="0.2">
      <c r="A21" s="29"/>
      <c r="B21" s="27"/>
      <c r="C21" s="28"/>
      <c r="D21" s="28"/>
      <c r="E21" s="28"/>
      <c r="F21" s="28"/>
      <c r="G21" s="28"/>
      <c r="H21" s="28"/>
    </row>
    <row r="22" spans="1:8" ht="13.9" hidden="1" customHeight="1" x14ac:dyDescent="0.2">
      <c r="A22" s="52" t="s">
        <v>17</v>
      </c>
      <c r="B22" s="20"/>
      <c r="C22" s="22"/>
      <c r="D22" s="22"/>
      <c r="E22" s="22"/>
      <c r="F22" s="22"/>
      <c r="G22" s="22"/>
      <c r="H22" s="22"/>
    </row>
    <row r="23" spans="1:8" x14ac:dyDescent="0.2">
      <c r="A23" s="52"/>
      <c r="B23" s="20" t="s">
        <v>13</v>
      </c>
      <c r="C23" s="36">
        <v>30</v>
      </c>
      <c r="D23" s="36">
        <v>16</v>
      </c>
      <c r="E23" s="36">
        <v>34</v>
      </c>
      <c r="F23" s="36">
        <v>11</v>
      </c>
      <c r="G23" s="36">
        <v>16</v>
      </c>
      <c r="H23" s="36">
        <v>11</v>
      </c>
    </row>
    <row r="24" spans="1:8" x14ac:dyDescent="0.2">
      <c r="A24" s="52" t="s">
        <v>18</v>
      </c>
      <c r="B24" s="23" t="s">
        <v>14</v>
      </c>
      <c r="C24" s="36">
        <v>529</v>
      </c>
      <c r="D24" s="36">
        <v>310</v>
      </c>
      <c r="E24" s="36">
        <v>1285</v>
      </c>
      <c r="F24" s="36">
        <v>392</v>
      </c>
      <c r="G24" s="36">
        <v>567</v>
      </c>
      <c r="H24" s="36">
        <v>354</v>
      </c>
    </row>
    <row r="25" spans="1:8" ht="23.45" customHeight="1" x14ac:dyDescent="0.2">
      <c r="A25" s="52" t="s">
        <v>18</v>
      </c>
      <c r="B25" s="24" t="s">
        <v>15</v>
      </c>
      <c r="C25" s="36">
        <v>0</v>
      </c>
      <c r="D25" s="36">
        <v>0</v>
      </c>
      <c r="E25" s="36">
        <v>11</v>
      </c>
      <c r="F25" s="36">
        <v>9</v>
      </c>
      <c r="G25" s="36">
        <v>3</v>
      </c>
      <c r="H25" s="36">
        <v>5</v>
      </c>
    </row>
    <row r="26" spans="1:8" x14ac:dyDescent="0.2">
      <c r="A26" s="52" t="s">
        <v>18</v>
      </c>
      <c r="B26" s="25" t="s">
        <v>16</v>
      </c>
      <c r="C26" s="26">
        <v>2246</v>
      </c>
      <c r="D26" s="26">
        <v>2599</v>
      </c>
      <c r="E26" s="26">
        <v>2663</v>
      </c>
      <c r="F26" s="26">
        <v>4959</v>
      </c>
      <c r="G26" s="26">
        <v>1447</v>
      </c>
      <c r="H26" s="26">
        <v>1026</v>
      </c>
    </row>
    <row r="27" spans="1:8" x14ac:dyDescent="0.2">
      <c r="A27" s="52" t="s">
        <v>18</v>
      </c>
      <c r="B27" s="18" t="s">
        <v>8</v>
      </c>
      <c r="C27" s="13">
        <f t="shared" ref="C27:F27" si="2">SUM(C22:C26)</f>
        <v>2805</v>
      </c>
      <c r="D27" s="13">
        <f t="shared" si="2"/>
        <v>2925</v>
      </c>
      <c r="E27" s="13">
        <v>3993</v>
      </c>
      <c r="F27" s="13">
        <v>5371</v>
      </c>
      <c r="G27" s="13">
        <v>2033</v>
      </c>
      <c r="H27" s="13">
        <v>1396</v>
      </c>
    </row>
    <row r="28" spans="1:8" ht="6" customHeight="1" x14ac:dyDescent="0.2">
      <c r="A28" s="15"/>
      <c r="B28" s="30"/>
      <c r="C28" s="17"/>
      <c r="D28" s="17"/>
      <c r="E28" s="17"/>
      <c r="F28" s="17"/>
      <c r="G28" s="17"/>
      <c r="H28" s="17"/>
    </row>
    <row r="29" spans="1:8" ht="13.9" customHeight="1" x14ac:dyDescent="0.2">
      <c r="A29" s="15"/>
      <c r="B29" s="18" t="s">
        <v>9</v>
      </c>
      <c r="C29" s="55">
        <f t="shared" ref="C29" si="3">D27/C27</f>
        <v>1.0427807486631016</v>
      </c>
      <c r="D29" s="56"/>
      <c r="E29" s="55">
        <f t="shared" ref="E29" si="4">F27/E27</f>
        <v>1.3451039318807914</v>
      </c>
      <c r="F29" s="56"/>
      <c r="G29" s="55">
        <f t="shared" ref="G29" si="5">H27/G27</f>
        <v>0.68666994589276931</v>
      </c>
      <c r="H29" s="56"/>
    </row>
    <row r="30" spans="1:8" x14ac:dyDescent="0.2">
      <c r="C30" s="19"/>
      <c r="D30" s="19"/>
      <c r="E30" s="19"/>
      <c r="F30" s="19"/>
      <c r="G30" s="19"/>
      <c r="H30" s="19"/>
    </row>
    <row r="31" spans="1:8" x14ac:dyDescent="0.2">
      <c r="A31" s="52" t="s">
        <v>19</v>
      </c>
      <c r="B31" s="20" t="s">
        <v>11</v>
      </c>
      <c r="C31" s="38">
        <v>1</v>
      </c>
      <c r="D31" s="38">
        <v>1</v>
      </c>
      <c r="E31" s="38">
        <v>0</v>
      </c>
      <c r="F31" s="38">
        <v>2</v>
      </c>
      <c r="G31" s="37">
        <v>0</v>
      </c>
      <c r="H31" s="37">
        <v>0</v>
      </c>
    </row>
    <row r="32" spans="1:8" x14ac:dyDescent="0.2">
      <c r="A32" s="52"/>
      <c r="B32" s="20" t="s">
        <v>13</v>
      </c>
      <c r="C32" s="22">
        <v>57</v>
      </c>
      <c r="D32" s="22">
        <v>42</v>
      </c>
      <c r="E32" s="22">
        <v>70</v>
      </c>
      <c r="F32" s="22">
        <v>49</v>
      </c>
      <c r="G32" s="22">
        <v>27</v>
      </c>
      <c r="H32" s="22">
        <v>49</v>
      </c>
    </row>
    <row r="33" spans="1:8" x14ac:dyDescent="0.2">
      <c r="A33" s="52"/>
      <c r="B33" s="23" t="s">
        <v>14</v>
      </c>
      <c r="C33" s="22">
        <v>1554</v>
      </c>
      <c r="D33" s="22">
        <v>1260</v>
      </c>
      <c r="E33" s="22">
        <v>1135</v>
      </c>
      <c r="F33" s="22">
        <v>1394</v>
      </c>
      <c r="G33" s="22">
        <v>1094</v>
      </c>
      <c r="H33" s="22">
        <v>749</v>
      </c>
    </row>
    <row r="34" spans="1:8" ht="24.6" customHeight="1" x14ac:dyDescent="0.2">
      <c r="A34" s="52"/>
      <c r="B34" s="24" t="s">
        <v>15</v>
      </c>
      <c r="C34" s="22">
        <v>31</v>
      </c>
      <c r="D34" s="22">
        <v>38</v>
      </c>
      <c r="E34" s="22">
        <v>29</v>
      </c>
      <c r="F34" s="22">
        <v>26</v>
      </c>
      <c r="G34" s="22">
        <v>9</v>
      </c>
      <c r="H34" s="22">
        <v>16</v>
      </c>
    </row>
    <row r="35" spans="1:8" x14ac:dyDescent="0.2">
      <c r="A35" s="52"/>
      <c r="B35" s="25" t="s">
        <v>16</v>
      </c>
      <c r="C35" s="26">
        <v>2252</v>
      </c>
      <c r="D35" s="26">
        <v>2264</v>
      </c>
      <c r="E35" s="26">
        <v>2193</v>
      </c>
      <c r="F35" s="26">
        <v>2400</v>
      </c>
      <c r="G35" s="26">
        <v>1124</v>
      </c>
      <c r="H35" s="26">
        <v>1140</v>
      </c>
    </row>
    <row r="36" spans="1:8" x14ac:dyDescent="0.2">
      <c r="A36" s="52"/>
      <c r="B36" s="18" t="s">
        <v>8</v>
      </c>
      <c r="C36" s="14">
        <f t="shared" ref="C36:H36" si="6">SUM(C31:C35)</f>
        <v>3895</v>
      </c>
      <c r="D36" s="14">
        <f t="shared" si="6"/>
        <v>3605</v>
      </c>
      <c r="E36" s="14">
        <v>3427</v>
      </c>
      <c r="F36" s="14">
        <v>3871</v>
      </c>
      <c r="G36" s="14">
        <v>2254</v>
      </c>
      <c r="H36" s="14">
        <v>1954</v>
      </c>
    </row>
    <row r="37" spans="1:8" ht="8.25" customHeight="1" x14ac:dyDescent="0.2">
      <c r="A37" s="15"/>
      <c r="B37" s="27"/>
      <c r="C37" s="17"/>
      <c r="D37" s="17"/>
      <c r="E37" s="17"/>
      <c r="F37" s="17"/>
      <c r="G37" s="17"/>
      <c r="H37" s="17"/>
    </row>
    <row r="38" spans="1:8" ht="13.9" customHeight="1" x14ac:dyDescent="0.2">
      <c r="A38" s="15"/>
      <c r="B38" s="18" t="s">
        <v>9</v>
      </c>
      <c r="C38" s="53">
        <f>D36/C36</f>
        <v>0.92554557124518611</v>
      </c>
      <c r="D38" s="54"/>
      <c r="E38" s="53">
        <f>F36/E36</f>
        <v>1.1295593813831339</v>
      </c>
      <c r="F38" s="54"/>
      <c r="G38" s="53">
        <f>H36/G36</f>
        <v>0.86690328305235143</v>
      </c>
      <c r="H38" s="54"/>
    </row>
    <row r="39" spans="1:8" x14ac:dyDescent="0.2">
      <c r="A39" s="15"/>
      <c r="B39" s="27"/>
      <c r="C39" s="31"/>
      <c r="D39" s="31"/>
      <c r="E39" s="31"/>
      <c r="F39" s="31"/>
      <c r="G39" s="32"/>
      <c r="H39" s="32"/>
    </row>
    <row r="40" spans="1:8" ht="14.25" customHeight="1" x14ac:dyDescent="0.2">
      <c r="A40" s="57"/>
      <c r="B40" s="57"/>
      <c r="D40" s="10"/>
      <c r="F40" s="10"/>
    </row>
    <row r="41" spans="1:8" ht="33" customHeight="1" x14ac:dyDescent="0.2">
      <c r="A41" s="57" t="s">
        <v>20</v>
      </c>
      <c r="B41" s="57"/>
      <c r="C41" s="57"/>
      <c r="D41" s="57"/>
      <c r="E41" s="57"/>
      <c r="F41" s="57"/>
      <c r="G41" s="2"/>
      <c r="H41" s="2"/>
    </row>
  </sheetData>
  <mergeCells count="18">
    <mergeCell ref="G29:H29"/>
    <mergeCell ref="G38:H38"/>
    <mergeCell ref="A41:F41"/>
    <mergeCell ref="E11:F11"/>
    <mergeCell ref="E20:F20"/>
    <mergeCell ref="E29:F29"/>
    <mergeCell ref="E38:F38"/>
    <mergeCell ref="A40:B40"/>
    <mergeCell ref="C11:D11"/>
    <mergeCell ref="C20:D20"/>
    <mergeCell ref="C29:D29"/>
    <mergeCell ref="C38:D38"/>
    <mergeCell ref="A31:A36"/>
    <mergeCell ref="A6:A9"/>
    <mergeCell ref="A13:A18"/>
    <mergeCell ref="A22:A27"/>
    <mergeCell ref="G11:H11"/>
    <mergeCell ref="G20:H20"/>
  </mergeCells>
  <conditionalFormatting sqref="C11:D11">
    <cfRule type="cellIs" dxfId="34" priority="61" operator="greaterThan">
      <formula>1</formula>
    </cfRule>
    <cfRule type="cellIs" dxfId="33" priority="65" operator="lessThan">
      <formula>1</formula>
    </cfRule>
  </conditionalFormatting>
  <conditionalFormatting sqref="C20:D20">
    <cfRule type="cellIs" dxfId="32" priority="47" operator="greaterThan">
      <formula>1</formula>
    </cfRule>
    <cfRule type="cellIs" dxfId="31" priority="48" operator="lessThan">
      <formula>1</formula>
    </cfRule>
  </conditionalFormatting>
  <conditionalFormatting sqref="C38:D38">
    <cfRule type="cellIs" dxfId="30" priority="43" operator="greaterThan">
      <formula>1</formula>
    </cfRule>
    <cfRule type="cellIs" dxfId="29" priority="44" operator="lessThan">
      <formula>1</formula>
    </cfRule>
  </conditionalFormatting>
  <conditionalFormatting sqref="E11:F11">
    <cfRule type="cellIs" dxfId="28" priority="33" operator="greaterThan">
      <formula>1</formula>
    </cfRule>
    <cfRule type="cellIs" dxfId="27" priority="34" operator="lessThan">
      <formula>1</formula>
    </cfRule>
  </conditionalFormatting>
  <conditionalFormatting sqref="C29:D29">
    <cfRule type="cellIs" dxfId="26" priority="30" operator="lessThan">
      <formula>1</formula>
    </cfRule>
    <cfRule type="cellIs" dxfId="25" priority="31" operator="lessThan">
      <formula>0.99</formula>
    </cfRule>
    <cfRule type="cellIs" dxfId="24" priority="32" operator="greaterThan">
      <formula>1</formula>
    </cfRule>
  </conditionalFormatting>
  <conditionalFormatting sqref="E20:F20">
    <cfRule type="cellIs" dxfId="23" priority="28" operator="greaterThan">
      <formula>1</formula>
    </cfRule>
    <cfRule type="cellIs" dxfId="22" priority="29" operator="lessThan">
      <formula>1</formula>
    </cfRule>
  </conditionalFormatting>
  <conditionalFormatting sqref="E29:F29">
    <cfRule type="cellIs" dxfId="21" priority="25" operator="lessThan">
      <formula>1</formula>
    </cfRule>
    <cfRule type="cellIs" dxfId="20" priority="26" operator="lessThan">
      <formula>0.99</formula>
    </cfRule>
    <cfRule type="cellIs" dxfId="19" priority="27" operator="greaterThan">
      <formula>1</formula>
    </cfRule>
  </conditionalFormatting>
  <conditionalFormatting sqref="E38:F38">
    <cfRule type="cellIs" dxfId="18" priority="21" operator="greaterThan">
      <formula>1</formula>
    </cfRule>
    <cfRule type="cellIs" dxfId="17" priority="22" operator="lessThan">
      <formula>1</formula>
    </cfRule>
  </conditionalFormatting>
  <conditionalFormatting sqref="G11:H11">
    <cfRule type="cellIs" dxfId="16" priority="8" operator="greaterThan">
      <formula>1</formula>
    </cfRule>
    <cfRule type="cellIs" dxfId="15" priority="9" operator="lessThan">
      <formula>1</formula>
    </cfRule>
  </conditionalFormatting>
  <conditionalFormatting sqref="G20:H20">
    <cfRule type="cellIs" dxfId="14" priority="6" operator="greaterThan">
      <formula>1</formula>
    </cfRule>
    <cfRule type="cellIs" dxfId="13" priority="7" operator="lessThan">
      <formula>1</formula>
    </cfRule>
  </conditionalFormatting>
  <conditionalFormatting sqref="G29:H29">
    <cfRule type="cellIs" dxfId="12" priority="3" operator="lessThan">
      <formula>1</formula>
    </cfRule>
    <cfRule type="cellIs" dxfId="11" priority="4" operator="lessThan">
      <formula>0.99</formula>
    </cfRule>
    <cfRule type="cellIs" dxfId="10" priority="5" operator="greaterThan">
      <formula>1</formula>
    </cfRule>
  </conditionalFormatting>
  <conditionalFormatting sqref="G38:H38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showGridLines="0" zoomScaleNormal="100" zoomScaleSheetLayoutView="85" workbookViewId="0">
      <selection activeCell="D13" sqref="D13"/>
    </sheetView>
  </sheetViews>
  <sheetFormatPr defaultColWidth="9.140625" defaultRowHeight="12.75" x14ac:dyDescent="0.2"/>
  <cols>
    <col min="1" max="1" width="27.140625" style="2" customWidth="1"/>
    <col min="2" max="2" width="14.28515625" style="2" customWidth="1"/>
    <col min="3" max="5" width="16.285156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ht="15.75" x14ac:dyDescent="0.25">
      <c r="A1" s="1" t="s">
        <v>0</v>
      </c>
    </row>
    <row r="2" spans="1:5" ht="15" x14ac:dyDescent="0.25">
      <c r="A2" s="4" t="s">
        <v>21</v>
      </c>
    </row>
    <row r="3" spans="1:5" x14ac:dyDescent="0.2">
      <c r="A3" s="51" t="s">
        <v>32</v>
      </c>
    </row>
    <row r="5" spans="1:5" ht="33" customHeight="1" x14ac:dyDescent="0.2">
      <c r="A5" s="5" t="s">
        <v>2</v>
      </c>
      <c r="B5" s="5" t="s">
        <v>3</v>
      </c>
      <c r="C5" s="33" t="s">
        <v>28</v>
      </c>
      <c r="D5" s="33" t="s">
        <v>33</v>
      </c>
      <c r="E5" s="33" t="s">
        <v>22</v>
      </c>
    </row>
    <row r="6" spans="1:5" ht="27.6" customHeight="1" x14ac:dyDescent="0.2">
      <c r="A6" s="34" t="s">
        <v>4</v>
      </c>
      <c r="B6" s="47" t="s">
        <v>8</v>
      </c>
      <c r="C6" s="41">
        <v>2978</v>
      </c>
      <c r="D6" s="41">
        <v>1584</v>
      </c>
      <c r="E6" s="42">
        <f>(D6-C6)/C6</f>
        <v>-0.46809939556749497</v>
      </c>
    </row>
    <row r="7" spans="1:5" ht="10.9" customHeight="1" x14ac:dyDescent="0.2">
      <c r="A7" s="15"/>
      <c r="B7" s="48"/>
      <c r="C7" s="43"/>
      <c r="D7" s="43"/>
      <c r="E7" s="43"/>
    </row>
    <row r="8" spans="1:5" ht="27.6" customHeight="1" x14ac:dyDescent="0.2">
      <c r="A8" s="34" t="s">
        <v>10</v>
      </c>
      <c r="B8" s="49" t="s">
        <v>8</v>
      </c>
      <c r="C8" s="39">
        <v>22823</v>
      </c>
      <c r="D8" s="39">
        <v>15587</v>
      </c>
      <c r="E8" s="40">
        <f>(D8-C8)/C8</f>
        <v>-0.3170485913333041</v>
      </c>
    </row>
    <row r="9" spans="1:5" ht="10.9" customHeight="1" x14ac:dyDescent="0.2">
      <c r="A9" s="35"/>
      <c r="B9" s="48"/>
      <c r="C9" s="44"/>
      <c r="D9" s="44"/>
      <c r="E9" s="45"/>
    </row>
    <row r="10" spans="1:5" ht="27.6" customHeight="1" x14ac:dyDescent="0.2">
      <c r="A10" s="34" t="s">
        <v>17</v>
      </c>
      <c r="B10" s="49" t="s">
        <v>23</v>
      </c>
      <c r="C10" s="39">
        <v>7464</v>
      </c>
      <c r="D10" s="39">
        <v>6533</v>
      </c>
      <c r="E10" s="40">
        <f>(D10-C10)/C10</f>
        <v>-0.12473204715969989</v>
      </c>
    </row>
    <row r="11" spans="1:5" ht="10.9" customHeight="1" x14ac:dyDescent="0.2">
      <c r="B11" s="50"/>
      <c r="C11" s="46"/>
      <c r="D11" s="46"/>
      <c r="E11" s="43"/>
    </row>
    <row r="12" spans="1:5" ht="27.6" customHeight="1" x14ac:dyDescent="0.2">
      <c r="A12" s="34" t="s">
        <v>19</v>
      </c>
      <c r="B12" s="49" t="s">
        <v>8</v>
      </c>
      <c r="C12" s="39">
        <v>3943</v>
      </c>
      <c r="D12" s="39">
        <v>3890</v>
      </c>
      <c r="E12" s="40">
        <f>(D12-C12)/C12</f>
        <v>-1.3441541973116916E-2</v>
      </c>
    </row>
    <row r="13" spans="1:5" ht="9" customHeight="1" x14ac:dyDescent="0.2">
      <c r="C13" s="10"/>
      <c r="D13" s="10"/>
    </row>
    <row r="15" spans="1:5" ht="30.6" customHeight="1" x14ac:dyDescent="0.2">
      <c r="A15" s="57" t="s">
        <v>20</v>
      </c>
      <c r="B15" s="57"/>
      <c r="C15" s="57"/>
      <c r="D15" s="57"/>
      <c r="E15" s="57"/>
    </row>
  </sheetData>
  <mergeCells count="1">
    <mergeCell ref="A15:E15"/>
  </mergeCells>
  <conditionalFormatting sqref="E6">
    <cfRule type="cellIs" dxfId="7" priority="29" operator="greaterThan">
      <formula>0</formula>
    </cfRule>
    <cfRule type="cellIs" dxfId="6" priority="30" operator="lessThan">
      <formula>0</formula>
    </cfRule>
  </conditionalFormatting>
  <conditionalFormatting sqref="E8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E10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E12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5451A6-706C-44E8-BA5E-F4451037913A}"/>
</file>

<file path=customXml/itemProps2.xml><?xml version="1.0" encoding="utf-8"?>
<ds:datastoreItem xmlns:ds="http://schemas.openxmlformats.org/officeDocument/2006/customXml" ds:itemID="{E46DF8E3-3909-49D6-8344-74363F4BCCBE}"/>
</file>

<file path=customXml/itemProps3.xml><?xml version="1.0" encoding="utf-8"?>
<ds:datastoreItem xmlns:ds="http://schemas.openxmlformats.org/officeDocument/2006/customXml" ds:itemID="{F04D6DF2-2B63-4469-B1D5-80C5365F8F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Flussi_perugia</vt:lpstr>
      <vt:lpstr>varpend_perugia</vt:lpstr>
      <vt:lpstr>Flussi_perugia!Area_stampa</vt:lpstr>
      <vt:lpstr>varpend_perugia!Area_stampa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2017-02-27T15:10:06Z</dcterms:created>
  <dcterms:modified xsi:type="dcterms:W3CDTF">2019-10-31T12:19:22Z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